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7.xml" ContentType="application/vnd.openxmlformats-officedocument.drawing+xml"/>
  <Override PartName="/xl/charts/chart15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6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7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9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20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9.xml" ContentType="application/vnd.openxmlformats-officedocument.drawing+xml"/>
  <Override PartName="/xl/charts/chart21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9"/>
  <workbookPr/>
  <mc:AlternateContent xmlns:mc="http://schemas.openxmlformats.org/markup-compatibility/2006">
    <mc:Choice Requires="x15">
      <x15ac:absPath xmlns:x15ac="http://schemas.microsoft.com/office/spreadsheetml/2010/11/ac" url="C:\Users\Christian\Dropbox\Easy4me (1)\_FTP_Easy4Me_Neu\workfiles\m4\"/>
    </mc:Choice>
  </mc:AlternateContent>
  <xr:revisionPtr revIDLastSave="0" documentId="13_ncr:1_{5D70D2AD-F0C6-47F4-A093-A88D313C2C7B}" xr6:coauthVersionLast="36" xr6:coauthVersionMax="45" xr10:uidLastSave="{00000000-0000-0000-0000-000000000000}"/>
  <bookViews>
    <workbookView xWindow="-120" yWindow="-120" windowWidth="25368" windowHeight="15336" tabRatio="837" xr2:uid="{00000000-000D-0000-FFFF-FFFF00000000}"/>
  </bookViews>
  <sheets>
    <sheet name="Tipps" sheetId="23" r:id="rId1"/>
    <sheet name="Diagrammelemente" sheetId="44" r:id="rId2"/>
    <sheet name="Übung 1" sheetId="4" r:id="rId3"/>
    <sheet name="Lösung 1" sheetId="42" r:id="rId4"/>
    <sheet name="Übung 2" sheetId="6" r:id="rId5"/>
    <sheet name="Lösung 2" sheetId="43" r:id="rId6"/>
    <sheet name="Übung 3" sheetId="7" r:id="rId7"/>
    <sheet name="Lösung 3" sheetId="24" r:id="rId8"/>
    <sheet name="Übung 4" sheetId="5" r:id="rId9"/>
    <sheet name="Lösung 4" sheetId="25" r:id="rId10"/>
    <sheet name="Übung 5" sheetId="8" r:id="rId11"/>
    <sheet name="Lösung  5" sheetId="17" r:id="rId12"/>
    <sheet name="Übung 6" sheetId="9" r:id="rId13"/>
    <sheet name="Lösung 6" sheetId="26" r:id="rId14"/>
    <sheet name="Übung 7" sheetId="19" r:id="rId15"/>
    <sheet name="Lösung 7" sheetId="20" r:id="rId16"/>
    <sheet name="Übung 8" sheetId="31" r:id="rId17"/>
    <sheet name="Lösung 8" sheetId="32" r:id="rId18"/>
    <sheet name="Übung 9" sheetId="33" r:id="rId19"/>
    <sheet name="Lösung 9" sheetId="41" r:id="rId20"/>
    <sheet name="Diagramm verschieben" sheetId="40" r:id="rId21"/>
    <sheet name="Übung 10" sheetId="35" r:id="rId22"/>
    <sheet name="Lösung 10" sheetId="36" r:id="rId23"/>
    <sheet name="Übung 11" sheetId="21" r:id="rId24"/>
    <sheet name="Lösung 11" sheetId="39" r:id="rId25"/>
    <sheet name="Wetterdaten" sheetId="27" r:id="rId26"/>
    <sheet name="Lösung" sheetId="30" r:id="rId27"/>
  </sheets>
  <definedNames>
    <definedName name="_f408d64f_STF_Dekoration_1_CN1" localSheetId="22">'Lösung 10'!$B$4:$B$27</definedName>
    <definedName name="_f408d64f_STF_Dekoration_1_CN1">'Übung 10'!$B$4:$B$27</definedName>
    <definedName name="_f408d64f_STF_Fuss_1_CN1" localSheetId="22">'Lösung 10'!$A$31:$B$31</definedName>
    <definedName name="_f408d64f_STF_Fuss_1_CN1">'Übung 10'!$A$31:$B$31</definedName>
    <definedName name="_f408d64f_STF_Koerper_1_CN1" localSheetId="22">'Lösung 10'!$B$5:$B$27</definedName>
    <definedName name="_f408d64f_STF_Koerper_1_CN1">'Übung 10'!$B$5:$B$27</definedName>
    <definedName name="_f408d64f_STF_Tabellenkopf_1_CN1" localSheetId="22">'Lösung 10'!$A$4:$B$4</definedName>
    <definedName name="_f408d64f_STF_Tabellenkopf_1_CN1">'Übung 10'!$A$4:$B$4</definedName>
    <definedName name="_f408d64f_STF_Titel_1_CN1" localSheetId="22">'Lösung 10'!$A$1:$B$1</definedName>
    <definedName name="_f408d64f_STF_Titel_1_CN1">'Übung 10'!$A$1:$B$1</definedName>
    <definedName name="_f408d64f_STF_Vorspalte_1_CN1" localSheetId="22">'Lösung 10'!$A$4:$A$27</definedName>
    <definedName name="_f408d64f_STF_Vorspalte_1_CN1">'Übung 10'!$A$4:$A$27</definedName>
    <definedName name="Bonuszahlung_ab">#REF!</definedName>
    <definedName name="_xlnm.Print_Titles" localSheetId="22">'Lösung 10'!$1:$4</definedName>
    <definedName name="_xlnm.Print_Titles" localSheetId="21">'Übung 10'!$1:$4</definedName>
    <definedName name="Verkauf_Umsatz">#REF!</definedName>
  </definedNames>
  <calcPr calcId="191029" concurrentCalc="0"/>
</workbook>
</file>

<file path=xl/calcChain.xml><?xml version="1.0" encoding="utf-8"?>
<calcChain xmlns="http://schemas.openxmlformats.org/spreadsheetml/2006/main">
  <c r="B8" i="25" l="1"/>
  <c r="C8" i="25"/>
  <c r="D8" i="25"/>
  <c r="E8" i="25"/>
  <c r="B11" i="43"/>
  <c r="B8" i="42"/>
  <c r="D14" i="41"/>
  <c r="C13" i="41"/>
  <c r="C12" i="41"/>
  <c r="C11" i="41"/>
  <c r="C10" i="41"/>
  <c r="C9" i="41"/>
  <c r="C8" i="41"/>
  <c r="C7" i="41"/>
  <c r="C6" i="41"/>
  <c r="C5" i="41"/>
  <c r="C14" i="41"/>
  <c r="E14" i="20"/>
  <c r="D14" i="20"/>
  <c r="B10" i="26"/>
  <c r="C10" i="26"/>
  <c r="D10" i="26"/>
  <c r="E3" i="26"/>
  <c r="E4" i="26"/>
  <c r="E5" i="26"/>
  <c r="E6" i="26"/>
  <c r="E7" i="26"/>
  <c r="E8" i="26"/>
  <c r="D17" i="17"/>
  <c r="C17" i="17"/>
  <c r="D14" i="24"/>
  <c r="A1" i="36"/>
  <c r="A2" i="36"/>
  <c r="A1" i="35"/>
  <c r="A2" i="35"/>
  <c r="C5" i="33"/>
  <c r="C6" i="33"/>
  <c r="C7" i="33"/>
  <c r="C8" i="33"/>
  <c r="C9" i="33"/>
  <c r="C10" i="33"/>
  <c r="C11" i="33"/>
  <c r="C12" i="33"/>
  <c r="C13" i="33"/>
  <c r="D14" i="33"/>
  <c r="C14" i="33"/>
  <c r="B11" i="6"/>
</calcChain>
</file>

<file path=xl/sharedStrings.xml><?xml version="1.0" encoding="utf-8"?>
<sst xmlns="http://schemas.openxmlformats.org/spreadsheetml/2006/main" count="443" uniqueCount="233">
  <si>
    <t>Ferien</t>
  </si>
  <si>
    <t>Einnahmen</t>
  </si>
  <si>
    <t>Gehalt</t>
  </si>
  <si>
    <t>Urlaubsgeld</t>
  </si>
  <si>
    <t>Sparbuch</t>
  </si>
  <si>
    <t>Summe</t>
  </si>
  <si>
    <t>Ausgaben</t>
  </si>
  <si>
    <t>Jänner</t>
  </si>
  <si>
    <t>Februar</t>
  </si>
  <si>
    <t>März</t>
  </si>
  <si>
    <t>April</t>
  </si>
  <si>
    <t>Golling</t>
  </si>
  <si>
    <t>Hallein</t>
  </si>
  <si>
    <t>Salzburg</t>
  </si>
  <si>
    <t>Süddeutsche Zeitung</t>
  </si>
  <si>
    <t>Zeitschriften</t>
  </si>
  <si>
    <t>Mundpropaganda</t>
  </si>
  <si>
    <t>Halleiner Tagblatt</t>
  </si>
  <si>
    <t>Werbezettel</t>
  </si>
  <si>
    <t>Sonstiges</t>
  </si>
  <si>
    <t>Gesamt</t>
  </si>
  <si>
    <t>Bundesland</t>
  </si>
  <si>
    <t>Anzahl</t>
  </si>
  <si>
    <t>Burgenland</t>
  </si>
  <si>
    <t>B</t>
  </si>
  <si>
    <t>Kärnten</t>
  </si>
  <si>
    <t>K</t>
  </si>
  <si>
    <t>Niederösterreich</t>
  </si>
  <si>
    <t xml:space="preserve">N </t>
  </si>
  <si>
    <t>Oberösterreich</t>
  </si>
  <si>
    <t>O</t>
  </si>
  <si>
    <t>S</t>
  </si>
  <si>
    <t>Steiermark</t>
  </si>
  <si>
    <t>St</t>
  </si>
  <si>
    <t>Tirol</t>
  </si>
  <si>
    <t>T</t>
  </si>
  <si>
    <t>Vorarlberg</t>
  </si>
  <si>
    <t>V</t>
  </si>
  <si>
    <t>Wien</t>
  </si>
  <si>
    <t>W</t>
  </si>
  <si>
    <t>Summe:</t>
  </si>
  <si>
    <t>Januar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</si>
  <si>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</si>
  <si>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</si>
  <si>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</si>
  <si>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</si>
  <si>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</si>
  <si>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</si>
  <si>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</si>
  <si>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</si>
  <si>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Verkaufszahlen</t>
  </si>
  <si>
    <t>Blusen</t>
  </si>
  <si>
    <t>Hemden</t>
  </si>
  <si>
    <t>Hosen</t>
  </si>
  <si>
    <t>Stück Gesamt</t>
  </si>
  <si>
    <t>Montag</t>
  </si>
  <si>
    <t>Dienstag</t>
  </si>
  <si>
    <t>Mittwoch</t>
  </si>
  <si>
    <t>Donnerstag</t>
  </si>
  <si>
    <t>Freitag</t>
  </si>
  <si>
    <t>Samstag</t>
  </si>
  <si>
    <t>Färbe die Säule für Salzburg mit einer anderen Farbe ein</t>
  </si>
  <si>
    <t>Hauptstadt</t>
  </si>
  <si>
    <t>Eisenstadt</t>
  </si>
  <si>
    <t>Klagenfurt</t>
  </si>
  <si>
    <t>St. Pölten</t>
  </si>
  <si>
    <t>Linz</t>
  </si>
  <si>
    <t>Graz</t>
  </si>
  <si>
    <t>Innsbruck</t>
  </si>
  <si>
    <t>Bregenz</t>
  </si>
  <si>
    <t>-</t>
  </si>
  <si>
    <t>Bevölkerung</t>
  </si>
  <si>
    <t>km²</t>
  </si>
  <si>
    <t>Österreich</t>
  </si>
  <si>
    <t>Bundesländer von Österreich</t>
  </si>
  <si>
    <t>Fichtenholz</t>
  </si>
  <si>
    <t>Eis (bei 0 °C)</t>
  </si>
  <si>
    <t>Steinkohle</t>
  </si>
  <si>
    <t>Beton</t>
  </si>
  <si>
    <t>Quarzglas</t>
  </si>
  <si>
    <t>Kohlenstoff Graphit</t>
  </si>
  <si>
    <t>Aluminium</t>
  </si>
  <si>
    <t>Granit</t>
  </si>
  <si>
    <t>Kohlenstoff Diamant</t>
  </si>
  <si>
    <t>Eisen Stahl</t>
  </si>
  <si>
    <t>Silber</t>
  </si>
  <si>
    <t>Blei</t>
  </si>
  <si>
    <t>Gold</t>
  </si>
  <si>
    <t>Platin</t>
  </si>
  <si>
    <t>Osmium</t>
  </si>
  <si>
    <t>Dichte von Stoffen</t>
  </si>
  <si>
    <t>Feste Stoffe</t>
  </si>
  <si>
    <t>kg/m³</t>
  </si>
  <si>
    <r>
      <t>E</t>
    </r>
    <r>
      <rPr>
        <b/>
        <sz val="14"/>
        <color indexed="30"/>
        <rFont val="Tahoma"/>
        <family val="2"/>
      </rPr>
      <t>AS</t>
    </r>
    <r>
      <rPr>
        <b/>
        <sz val="14"/>
        <color indexed="24"/>
        <rFont val="Tahoma"/>
        <family val="2"/>
      </rPr>
      <t>Y</t>
    </r>
    <r>
      <rPr>
        <b/>
        <sz val="14"/>
        <color indexed="14"/>
        <rFont val="Tahoma"/>
        <family val="2"/>
      </rPr>
      <t>4</t>
    </r>
    <r>
      <rPr>
        <b/>
        <sz val="14"/>
        <color indexed="52"/>
        <rFont val="Tahoma"/>
        <family val="2"/>
      </rPr>
      <t>M</t>
    </r>
    <r>
      <rPr>
        <b/>
        <sz val="14"/>
        <color indexed="10"/>
        <rFont val="Tahoma"/>
        <family val="2"/>
      </rPr>
      <t>E</t>
    </r>
  </si>
  <si>
    <t>Diagramme erstellen</t>
  </si>
  <si>
    <t>Erstelle auf den folgenden Arbeitsblättern Diagramme.</t>
  </si>
  <si>
    <t>Experimentiere mit den Möglichkeiten der Diagrammoptionen!</t>
  </si>
  <si>
    <t>Datenquelle: Wikipedia</t>
  </si>
  <si>
    <t>Werbeträger</t>
  </si>
  <si>
    <t>Kunden</t>
  </si>
  <si>
    <t>Woher kommen unsere neuen Kunden?</t>
  </si>
  <si>
    <t>Verändere das Diagramm!</t>
  </si>
  <si>
    <t>Diagramm auswählen - rechte Maustaste - Kontextmenü: Diagramm verschieben…</t>
  </si>
  <si>
    <t xml:space="preserve">Erstelle ein Balkendiagramm ähnlich dem Lösungsvorschlag </t>
  </si>
  <si>
    <t>Fertig gestellte Wohnungen im Jahr 2011</t>
  </si>
  <si>
    <t>Niederschläge in Salzburg 1998 und 2008</t>
  </si>
  <si>
    <t>Luftfeuchtigkeit (%)</t>
  </si>
  <si>
    <t>Regentage (d)</t>
  </si>
  <si>
    <t>Sonnenstunden (h/d)</t>
  </si>
  <si>
    <t>Niederschlag (mm)</t>
  </si>
  <si>
    <t>Min. Temperatur (°C)</t>
  </si>
  <si>
    <t>Max. Temperatur (°C)</t>
  </si>
  <si>
    <t>Dez</t>
  </si>
  <si>
    <t>Nov</t>
  </si>
  <si>
    <t>Okt</t>
  </si>
  <si>
    <t>Sep</t>
  </si>
  <si>
    <t>Aug</t>
  </si>
  <si>
    <t>Jul</t>
  </si>
  <si>
    <t>Jun</t>
  </si>
  <si>
    <t>Apr</t>
  </si>
  <si>
    <t>Mär</t>
  </si>
  <si>
    <t>Feb</t>
  </si>
  <si>
    <t>Jan</t>
  </si>
  <si>
    <t>Wetterwerte für Salzburg</t>
  </si>
  <si>
    <t>Schweden</t>
  </si>
  <si>
    <t>Finnland</t>
  </si>
  <si>
    <t>Norwegen</t>
  </si>
  <si>
    <t>Großbritannien</t>
  </si>
  <si>
    <t>Italien</t>
  </si>
  <si>
    <t>Deutschland</t>
  </si>
  <si>
    <t>Spanien</t>
  </si>
  <si>
    <t>Frankreich</t>
  </si>
  <si>
    <t>Ungarn</t>
  </si>
  <si>
    <t>Polen</t>
  </si>
  <si>
    <t>%-Anteil</t>
  </si>
  <si>
    <t>Land</t>
  </si>
  <si>
    <t>Anteil der regelmäßigen Raucher an der Gesamtbevölkerung</t>
  </si>
  <si>
    <t>Staaten im Vergleich</t>
  </si>
  <si>
    <t>Masse gesamt</t>
  </si>
  <si>
    <t>sonst.</t>
  </si>
  <si>
    <t xml:space="preserve">Schwefel </t>
  </si>
  <si>
    <t xml:space="preserve">Kalium </t>
  </si>
  <si>
    <t>P</t>
  </si>
  <si>
    <t xml:space="preserve">Phosphor </t>
  </si>
  <si>
    <t>Cl</t>
  </si>
  <si>
    <t xml:space="preserve">Chlor </t>
  </si>
  <si>
    <t>Ca</t>
  </si>
  <si>
    <t>Calcium</t>
  </si>
  <si>
    <t>N</t>
  </si>
  <si>
    <t xml:space="preserve">Stickstoff </t>
  </si>
  <si>
    <t>H</t>
  </si>
  <si>
    <t xml:space="preserve">Wasserstoff </t>
  </si>
  <si>
    <t>C</t>
  </si>
  <si>
    <t xml:space="preserve">Kohlenstoff </t>
  </si>
  <si>
    <t xml:space="preserve">Sauerstoff </t>
  </si>
  <si>
    <t>in %</t>
  </si>
  <si>
    <t>Masse</t>
  </si>
  <si>
    <t>Element</t>
  </si>
  <si>
    <t>Elementverteilung im Körper
Elementverteilung im Körper
Elementverteilung im Körper</t>
  </si>
  <si>
    <t>Der Mensch</t>
  </si>
  <si>
    <t>Quelle: STATISTIK AUSTRIA, Statistik der Straßenverkehrsunfälle. Erstellt am: 23.04.2015</t>
  </si>
  <si>
    <t>Ändere die Achsenbeschriftung auf eine Größe von 9</t>
  </si>
  <si>
    <r>
      <t xml:space="preserve">Ändere die Farbe der Diagrammkurve auf z.B. </t>
    </r>
    <r>
      <rPr>
        <b/>
        <sz val="12"/>
        <color theme="1"/>
        <rFont val="Calibri"/>
        <family val="2"/>
        <scheme val="minor"/>
      </rPr>
      <t>Schwarz</t>
    </r>
  </si>
  <si>
    <t>Getötete</t>
  </si>
  <si>
    <t>Verletzte</t>
  </si>
  <si>
    <t>Unfälle</t>
  </si>
  <si>
    <t>Jahr</t>
  </si>
  <si>
    <t>Diagramm anklicken, Diagrammtools, Entwurf, Diagrammtyp andern.</t>
  </si>
  <si>
    <t>Klicke auf die Legende und dann die Entf-Taste</t>
  </si>
  <si>
    <t xml:space="preserve">Rechter Mausklick auf Diagrammbereich, Diagrammbereich formatieren ... </t>
  </si>
  <si>
    <t>Markieren von nicht nebeneinanderliegenden Spalten: Markiere die erste Spalte, markiere mit gedrückter Strg-Taste die zweite Spalte!</t>
  </si>
  <si>
    <r>
      <t xml:space="preserve">Markiere den Bereich B4:B13 und D4:D13 gemeinsam und erstelle ein Diagramm vom Typ </t>
    </r>
    <r>
      <rPr>
        <b/>
        <sz val="12"/>
        <color theme="4" tint="-0.499984740745262"/>
        <rFont val="Calibri"/>
        <family val="2"/>
        <scheme val="minor"/>
      </rPr>
      <t>3D-Säulen gruppiert</t>
    </r>
  </si>
  <si>
    <r>
      <t xml:space="preserve">Platziere die Legende </t>
    </r>
    <r>
      <rPr>
        <b/>
        <sz val="12"/>
        <rFont val="Calibri"/>
        <family val="2"/>
        <scheme val="minor"/>
      </rPr>
      <t>oben</t>
    </r>
  </si>
  <si>
    <r>
      <t xml:space="preserve">Erzeuge ein Diagramm vom Typ </t>
    </r>
    <r>
      <rPr>
        <b/>
        <sz val="12"/>
        <rFont val="Calibri"/>
        <family val="2"/>
        <scheme val="minor"/>
      </rPr>
      <t>2D-Linie</t>
    </r>
    <r>
      <rPr>
        <sz val="12"/>
        <rFont val="Calibri"/>
        <family val="2"/>
        <scheme val="minor"/>
      </rPr>
      <t xml:space="preserve"> über den Bereich</t>
    </r>
    <r>
      <rPr>
        <b/>
        <sz val="12"/>
        <rFont val="Calibri"/>
        <family val="2"/>
        <scheme val="minor"/>
      </rPr>
      <t xml:space="preserve"> A3:E6</t>
    </r>
  </si>
  <si>
    <r>
      <t xml:space="preserve">Erzeuge ein Diagramm vom Typ </t>
    </r>
    <r>
      <rPr>
        <b/>
        <sz val="12"/>
        <rFont val="Calibri"/>
        <family val="2"/>
        <scheme val="minor"/>
      </rPr>
      <t>2D-Linie</t>
    </r>
    <r>
      <rPr>
        <sz val="12"/>
        <rFont val="Calibri"/>
        <family val="2"/>
        <scheme val="minor"/>
      </rPr>
      <t xml:space="preserve"> über den Bereich </t>
    </r>
    <r>
      <rPr>
        <b/>
        <sz val="12"/>
        <rFont val="Calibri"/>
        <family val="2"/>
        <scheme val="minor"/>
      </rPr>
      <t>B4:D16</t>
    </r>
  </si>
  <si>
    <r>
      <t xml:space="preserve">Füge einen Diagrammtitel (Über Diagramm) ein: </t>
    </r>
    <r>
      <rPr>
        <b/>
        <i/>
        <sz val="12"/>
        <rFont val="Calibri"/>
        <family val="2"/>
        <scheme val="minor"/>
      </rPr>
      <t>Niederschläge in Salzburg</t>
    </r>
  </si>
  <si>
    <t>Färbe die Diagrammfläche mit einer hellen Farbe.</t>
  </si>
  <si>
    <t>Fläche in km²</t>
  </si>
  <si>
    <r>
      <t xml:space="preserve">Verschiebe das Diagramm auf ein neues Blatt mit dem Namen </t>
    </r>
    <r>
      <rPr>
        <i/>
        <sz val="12"/>
        <rFont val="Calibri"/>
        <family val="2"/>
        <scheme val="minor"/>
      </rPr>
      <t>Dichte.</t>
    </r>
  </si>
  <si>
    <r>
      <t>Erstelle fünf Diagramme:</t>
    </r>
    <r>
      <rPr>
        <sz val="10"/>
        <color indexed="8"/>
        <rFont val="Arial"/>
        <family val="2"/>
      </rPr>
      <t xml:space="preserve"> </t>
    </r>
    <r>
      <rPr>
        <sz val="10"/>
        <rFont val="Arial"/>
        <family val="2"/>
      </rPr>
      <t xml:space="preserve">
Diagramm</t>
    </r>
    <r>
      <rPr>
        <b/>
        <sz val="10"/>
        <rFont val="Arial"/>
        <family val="2"/>
      </rPr>
      <t xml:space="preserve"> Temperatur:</t>
    </r>
    <r>
      <rPr>
        <sz val="10"/>
        <rFont val="Arial"/>
        <family val="2"/>
      </rPr>
      <t xml:space="preserve"> Liniendiagramm über den Bereich A3:M5
Diagramm</t>
    </r>
    <r>
      <rPr>
        <b/>
        <sz val="10"/>
        <rFont val="Arial"/>
        <family val="2"/>
      </rPr>
      <t xml:space="preserve"> Niederschlag: </t>
    </r>
    <r>
      <rPr>
        <sz val="10"/>
        <rFont val="Arial"/>
        <family val="2"/>
      </rPr>
      <t>Flächendiagramm über den Bereich A3:M3 und A6:M6 
Diagramm</t>
    </r>
    <r>
      <rPr>
        <b/>
        <sz val="10"/>
        <rFont val="Arial"/>
        <family val="2"/>
      </rPr>
      <t xml:space="preserve"> Sonnenstunden:</t>
    </r>
    <r>
      <rPr>
        <sz val="10"/>
        <rFont val="Arial"/>
        <family val="2"/>
      </rPr>
      <t xml:space="preserve"> Flächendiagramm über den Bereich A3:M3 und A7:M7 
Diagramm</t>
    </r>
    <r>
      <rPr>
        <b/>
        <sz val="10"/>
        <rFont val="Arial"/>
        <family val="2"/>
      </rPr>
      <t xml:space="preserve"> Regentage:</t>
    </r>
    <r>
      <rPr>
        <sz val="10"/>
        <rFont val="Arial"/>
        <family val="2"/>
      </rPr>
      <t xml:space="preserve">  Flächendiagramm über den Bereich A3:M3 und A8:M8
Diagramm </t>
    </r>
    <r>
      <rPr>
        <b/>
        <sz val="10"/>
        <rFont val="Arial"/>
        <family val="2"/>
      </rPr>
      <t>Luftfeuchtigkeit</t>
    </r>
    <r>
      <rPr>
        <sz val="10"/>
        <rFont val="Arial"/>
        <family val="2"/>
      </rPr>
      <t>:  Flächendiagramm über den Bereich A3:M3 und A9:M9</t>
    </r>
  </si>
  <si>
    <r>
      <t xml:space="preserve">Füge einen Diagrammtitel (falls nicht vorhanden) ein: </t>
    </r>
    <r>
      <rPr>
        <b/>
        <i/>
        <sz val="12"/>
        <rFont val="Calibri"/>
        <family val="2"/>
        <scheme val="minor"/>
      </rPr>
      <t>Ausgaben der Filialen</t>
    </r>
  </si>
  <si>
    <r>
      <t xml:space="preserve">Platziere die Legende </t>
    </r>
    <r>
      <rPr>
        <b/>
        <sz val="12"/>
        <rFont val="Calibri"/>
        <family val="2"/>
        <scheme val="minor"/>
      </rPr>
      <t>unten.</t>
    </r>
  </si>
  <si>
    <t>Aufgabe:</t>
  </si>
  <si>
    <r>
      <t xml:space="preserve">Verschiebe das Diagramm auf ein neues Blatt mit dem Namen </t>
    </r>
    <r>
      <rPr>
        <b/>
        <i/>
        <sz val="12"/>
        <rFont val="Calibri"/>
        <family val="2"/>
        <scheme val="minor"/>
      </rPr>
      <t>Elementverteilung.</t>
    </r>
  </si>
  <si>
    <r>
      <t xml:space="preserve">- Klicke auf </t>
    </r>
    <r>
      <rPr>
        <b/>
        <i/>
        <sz val="12"/>
        <color theme="8" tint="-0.499984740745262"/>
        <rFont val="Calibri"/>
        <family val="2"/>
        <scheme val="minor"/>
      </rPr>
      <t>OK</t>
    </r>
    <r>
      <rPr>
        <i/>
        <sz val="12"/>
        <color theme="8" tint="-0.499984740745262"/>
        <rFont val="Calibri"/>
        <family val="2"/>
        <scheme val="minor"/>
      </rPr>
      <t>.</t>
    </r>
  </si>
  <si>
    <t>Aufgaben:</t>
  </si>
  <si>
    <r>
      <t xml:space="preserve">- Ändere die Größe der Beschriftung der vertikalen Achse auf </t>
    </r>
    <r>
      <rPr>
        <b/>
        <sz val="14"/>
        <rFont val="Calibri"/>
        <family val="2"/>
        <scheme val="minor"/>
      </rPr>
      <t>10</t>
    </r>
    <r>
      <rPr>
        <sz val="12"/>
        <rFont val="Calibri"/>
        <family val="2"/>
        <scheme val="minor"/>
      </rPr>
      <t>.</t>
    </r>
  </si>
  <si>
    <r>
      <t xml:space="preserve">- Ändere die Farbe der vertikalen Achsenbeschriftung auf </t>
    </r>
    <r>
      <rPr>
        <b/>
        <i/>
        <sz val="14"/>
        <rFont val="Calibri"/>
        <family val="2"/>
        <scheme val="minor"/>
      </rPr>
      <t>Automatisch</t>
    </r>
    <r>
      <rPr>
        <b/>
        <sz val="14"/>
        <rFont val="Calibri"/>
        <family val="2"/>
        <scheme val="minor"/>
      </rPr>
      <t>.</t>
    </r>
  </si>
  <si>
    <r>
      <t xml:space="preserve">- Ändere die Farbe des Datenpunkts </t>
    </r>
    <r>
      <rPr>
        <i/>
        <sz val="12"/>
        <rFont val="Calibri"/>
        <family val="2"/>
        <scheme val="minor"/>
      </rPr>
      <t>Österreich</t>
    </r>
    <r>
      <rPr>
        <sz val="12"/>
        <rFont val="Calibri"/>
        <family val="2"/>
        <scheme val="minor"/>
      </rPr>
      <t xml:space="preserve"> von </t>
    </r>
    <r>
      <rPr>
        <b/>
        <sz val="12"/>
        <color rgb="FF067600"/>
        <rFont val="Calibri"/>
        <family val="2"/>
        <scheme val="minor"/>
      </rPr>
      <t>Grün</t>
    </r>
    <r>
      <rPr>
        <sz val="12"/>
        <rFont val="Calibri"/>
        <family val="2"/>
        <scheme val="minor"/>
      </rPr>
      <t xml:space="preserve"> auf </t>
    </r>
    <r>
      <rPr>
        <b/>
        <sz val="14"/>
        <color rgb="FFFF0000"/>
        <rFont val="Calibri"/>
        <family val="2"/>
        <scheme val="minor"/>
      </rPr>
      <t>Rot.</t>
    </r>
  </si>
  <si>
    <t>- Entferne die Datenbeschriftung!</t>
  </si>
  <si>
    <t>- Gib in das grüne Feld dein Gewicht ein.</t>
  </si>
  <si>
    <t>- Ändere die Schriftgröße der Datenbeschriftung auf 10.</t>
  </si>
  <si>
    <t>- Füge zur Datenbeschriftung den Wert hinzu.</t>
  </si>
  <si>
    <r>
      <t xml:space="preserve">- Füge zur Datenbeschriftung den </t>
    </r>
    <r>
      <rPr>
        <b/>
        <sz val="12"/>
        <rFont val="Calibri"/>
        <family val="2"/>
        <scheme val="minor"/>
      </rPr>
      <t>Wert</t>
    </r>
    <r>
      <rPr>
        <sz val="12"/>
        <rFont val="Calibri"/>
        <family val="2"/>
        <scheme val="minor"/>
      </rPr>
      <t xml:space="preserve"> hinzu.</t>
    </r>
  </si>
  <si>
    <r>
      <t xml:space="preserve">- Ändere die Schriftgröße der Datenbeschriftung auf </t>
    </r>
    <r>
      <rPr>
        <b/>
        <sz val="12"/>
        <rFont val="Calibri"/>
        <family val="2"/>
        <scheme val="minor"/>
      </rPr>
      <t>10.</t>
    </r>
  </si>
  <si>
    <r>
      <t xml:space="preserve">- Erstelle ein 2D-Kreisdiagramm über den Bereich </t>
    </r>
    <r>
      <rPr>
        <b/>
        <sz val="12"/>
        <rFont val="Calibri"/>
        <family val="2"/>
        <scheme val="minor"/>
      </rPr>
      <t>A4:B6</t>
    </r>
  </si>
  <si>
    <r>
      <t xml:space="preserve">- Ändere den Diagrammtitel auf </t>
    </r>
    <r>
      <rPr>
        <b/>
        <i/>
        <sz val="12"/>
        <rFont val="Calibri"/>
        <family val="2"/>
        <scheme val="minor"/>
      </rPr>
      <t>Einnahmen</t>
    </r>
  </si>
  <si>
    <t xml:space="preserve">Markiere den Bereich </t>
  </si>
  <si>
    <r>
      <t xml:space="preserve">Register </t>
    </r>
    <r>
      <rPr>
        <b/>
        <i/>
        <sz val="12"/>
        <color theme="8" tint="-0.499984740745262"/>
        <rFont val="Calibri"/>
        <family val="2"/>
        <scheme val="minor"/>
      </rPr>
      <t>Einfügen</t>
    </r>
    <r>
      <rPr>
        <i/>
        <sz val="12"/>
        <color theme="8" tint="-0.499984740745262"/>
        <rFont val="Calibri"/>
        <family val="2"/>
        <scheme val="minor"/>
      </rPr>
      <t xml:space="preserve"> / Gruppe </t>
    </r>
    <r>
      <rPr>
        <b/>
        <i/>
        <sz val="12"/>
        <color theme="8" tint="-0.499984740745262"/>
        <rFont val="Calibri"/>
        <family val="2"/>
        <scheme val="minor"/>
      </rPr>
      <t>Diagramme …</t>
    </r>
  </si>
  <si>
    <t>Klicke auf den Diagrammtitel und ändere den Text</t>
  </si>
  <si>
    <r>
      <t xml:space="preserve">Klicke auf das Diagramm und dann auf </t>
    </r>
    <r>
      <rPr>
        <b/>
        <sz val="18"/>
        <color rgb="FF009900"/>
        <rFont val="Calibri"/>
        <family val="2"/>
        <scheme val="minor"/>
      </rPr>
      <t>+</t>
    </r>
  </si>
  <si>
    <r>
      <t xml:space="preserve">Klicke auf </t>
    </r>
    <r>
      <rPr>
        <b/>
        <i/>
        <sz val="12"/>
        <color theme="8" tint="-0.499984740745262"/>
        <rFont val="Calibri"/>
        <family val="2"/>
        <scheme val="minor"/>
      </rPr>
      <t>Datenbeschriftungen</t>
    </r>
  </si>
  <si>
    <r>
      <t xml:space="preserve">- Füge </t>
    </r>
    <r>
      <rPr>
        <b/>
        <sz val="12"/>
        <rFont val="Calibri"/>
        <family val="2"/>
        <scheme val="minor"/>
      </rPr>
      <t>Datenbeschriftungen</t>
    </r>
    <r>
      <rPr>
        <sz val="12"/>
        <rFont val="Calibri"/>
        <family val="2"/>
        <scheme val="minor"/>
      </rPr>
      <t xml:space="preserve"> hinzu!</t>
    </r>
  </si>
  <si>
    <t>- Färbe den Diagrammbereich mit einer hellen Farbe.</t>
  </si>
  <si>
    <t>- Färbe die Zeichnungsfläche mit einer anderen hellen Farbe.</t>
  </si>
  <si>
    <t>- Entferne die Legende</t>
  </si>
  <si>
    <r>
      <t xml:space="preserve">wähle </t>
    </r>
    <r>
      <rPr>
        <b/>
        <i/>
        <sz val="12"/>
        <color theme="8" tint="-0.499984740745262"/>
        <rFont val="Calibri"/>
        <family val="2"/>
        <scheme val="minor"/>
      </rPr>
      <t xml:space="preserve">Einfarbige Füllung </t>
    </r>
    <r>
      <rPr>
        <i/>
        <sz val="12"/>
        <color theme="8" tint="-0.499984740745262"/>
        <rFont val="Calibri"/>
        <family val="2"/>
        <scheme val="minor"/>
      </rPr>
      <t xml:space="preserve"> und eine helle Farbe.</t>
    </r>
  </si>
  <si>
    <r>
      <t xml:space="preserve">- Füge einen Diagrammtitel </t>
    </r>
    <r>
      <rPr>
        <b/>
        <i/>
        <sz val="12"/>
        <rFont val="Calibri"/>
        <family val="2"/>
        <scheme val="minor"/>
      </rPr>
      <t>Kunden</t>
    </r>
    <r>
      <rPr>
        <b/>
        <sz val="12"/>
        <color theme="4" tint="-0.499984740745262"/>
        <rFont val="Arial"/>
        <family val="2"/>
      </rPr>
      <t xml:space="preserve"> </t>
    </r>
    <r>
      <rPr>
        <sz val="12"/>
        <color theme="4" tint="-0.499984740745262"/>
        <rFont val="Calibri"/>
        <family val="2"/>
        <scheme val="minor"/>
      </rPr>
      <t>ein</t>
    </r>
  </si>
  <si>
    <r>
      <t xml:space="preserve">Klick auf Diagramm, dann auf </t>
    </r>
    <r>
      <rPr>
        <b/>
        <sz val="14"/>
        <color rgb="FF009900"/>
        <rFont val="Calibri"/>
        <family val="2"/>
        <scheme val="minor"/>
      </rPr>
      <t>+</t>
    </r>
    <r>
      <rPr>
        <i/>
        <sz val="12"/>
        <color theme="8" tint="-0.499984740745262"/>
        <rFont val="Calibri"/>
        <family val="2"/>
        <scheme val="minor"/>
      </rPr>
      <t xml:space="preserve">, aktiviere die Checkbox bei </t>
    </r>
    <r>
      <rPr>
        <b/>
        <i/>
        <sz val="12"/>
        <color theme="4" tint="-0.499984740745262"/>
        <rFont val="Calibri"/>
        <family val="2"/>
        <scheme val="minor"/>
      </rPr>
      <t>Diagrammtitel</t>
    </r>
  </si>
  <si>
    <r>
      <t xml:space="preserve">- Ändere den Diagrammtyp auf </t>
    </r>
    <r>
      <rPr>
        <b/>
        <i/>
        <sz val="12"/>
        <rFont val="Calibri"/>
        <family val="2"/>
        <scheme val="minor"/>
      </rPr>
      <t>Gruppierte Balken</t>
    </r>
  </si>
  <si>
    <r>
      <t xml:space="preserve">- Erzeuge ein Diagramm vom Typ </t>
    </r>
    <r>
      <rPr>
        <b/>
        <sz val="12"/>
        <rFont val="Calibri"/>
        <family val="2"/>
        <scheme val="minor"/>
      </rPr>
      <t xml:space="preserve">Gruppierte 3D-Balken </t>
    </r>
    <r>
      <rPr>
        <sz val="12"/>
        <rFont val="Calibri"/>
        <family val="2"/>
        <scheme val="minor"/>
      </rPr>
      <t xml:space="preserve">über den Bereich </t>
    </r>
    <r>
      <rPr>
        <b/>
        <sz val="12"/>
        <rFont val="Calibri"/>
        <family val="2"/>
        <scheme val="minor"/>
      </rPr>
      <t>A2:D8</t>
    </r>
  </si>
  <si>
    <r>
      <t xml:space="preserve">- Füge den Diagrammtitel (Über Diagramm) ein: </t>
    </r>
    <r>
      <rPr>
        <b/>
        <i/>
        <sz val="12"/>
        <rFont val="Calibri"/>
        <family val="2"/>
        <scheme val="minor"/>
      </rPr>
      <t>Verkaufszahlen</t>
    </r>
  </si>
  <si>
    <t>- Platziere die Legende rechts und formatiere sie mit weißer Füllfarbe</t>
  </si>
  <si>
    <r>
      <t xml:space="preserve">- Formatiere die </t>
    </r>
    <r>
      <rPr>
        <b/>
        <sz val="12"/>
        <rFont val="Calibri"/>
        <family val="2"/>
        <scheme val="minor"/>
      </rPr>
      <t xml:space="preserve">Diagrammfläche </t>
    </r>
    <r>
      <rPr>
        <sz val="12"/>
        <rFont val="Calibri"/>
        <family val="2"/>
        <scheme val="minor"/>
      </rPr>
      <t xml:space="preserve">mit einem hellen Farbverlauf - z.B. </t>
    </r>
    <r>
      <rPr>
        <i/>
        <sz val="12"/>
        <rFont val="Calibri"/>
        <family val="2"/>
        <scheme val="minor"/>
      </rPr>
      <t>Subtiler Effekt - Olivgrün, Akzent 3</t>
    </r>
  </si>
  <si>
    <t>Diagramm - Elemente</t>
  </si>
  <si>
    <t>Füge in den gelben Feldern die passende Formeln ein!</t>
  </si>
  <si>
    <t>- Klicke auf das Diagramm</t>
  </si>
  <si>
    <r>
      <t xml:space="preserve">- Register Entwurf: </t>
    </r>
    <r>
      <rPr>
        <b/>
        <i/>
        <sz val="12"/>
        <color theme="8" tint="-0.499984740745262"/>
        <rFont val="Calibri"/>
        <family val="2"/>
        <scheme val="minor"/>
      </rPr>
      <t>Diagramm verschieben</t>
    </r>
  </si>
  <si>
    <r>
      <t xml:space="preserve">- Wähle </t>
    </r>
    <r>
      <rPr>
        <b/>
        <i/>
        <sz val="12"/>
        <color theme="8" tint="-0.499984740745262"/>
        <rFont val="Calibri"/>
        <family val="2"/>
        <scheme val="minor"/>
      </rPr>
      <t>Neues Blatt</t>
    </r>
    <r>
      <rPr>
        <i/>
        <sz val="12"/>
        <color theme="8" tint="-0.499984740745262"/>
        <rFont val="Calibri"/>
        <family val="2"/>
        <scheme val="minor"/>
      </rPr>
      <t xml:space="preserve"> und gib als Blattname ein </t>
    </r>
    <r>
      <rPr>
        <b/>
        <i/>
        <sz val="12"/>
        <color theme="8" tint="-0.499984740745262"/>
        <rFont val="Calibri"/>
        <family val="2"/>
        <scheme val="minor"/>
      </rPr>
      <t>Elementverteilung</t>
    </r>
    <r>
      <rPr>
        <i/>
        <sz val="12"/>
        <color theme="8" tint="-0.499984740745262"/>
        <rFont val="Calibri"/>
        <family val="2"/>
        <scheme val="minor"/>
      </rPr>
      <t>.</t>
    </r>
  </si>
  <si>
    <r>
      <t xml:space="preserve">- Ändere den Diagrammtyp auf </t>
    </r>
    <r>
      <rPr>
        <b/>
        <sz val="14"/>
        <rFont val="Calibri"/>
        <family val="2"/>
        <scheme val="minor"/>
      </rPr>
      <t>Balkendiagramm</t>
    </r>
    <r>
      <rPr>
        <sz val="12"/>
        <rFont val="Calibri"/>
        <family val="2"/>
        <scheme val="minor"/>
      </rPr>
      <t>.</t>
    </r>
  </si>
  <si>
    <r>
      <t>Erzeuge ein Kreisdiagramm über den Bereich</t>
    </r>
    <r>
      <rPr>
        <b/>
        <sz val="12"/>
        <rFont val="Calibri"/>
        <family val="2"/>
        <scheme val="minor"/>
      </rPr>
      <t xml:space="preserve"> B3:B12</t>
    </r>
    <r>
      <rPr>
        <sz val="12"/>
        <rFont val="Calibri"/>
        <family val="2"/>
        <scheme val="minor"/>
      </rPr>
      <t xml:space="preserve"> gemeinsam mit</t>
    </r>
    <r>
      <rPr>
        <b/>
        <sz val="12"/>
        <rFont val="Calibri"/>
        <family val="2"/>
        <scheme val="minor"/>
      </rPr>
      <t xml:space="preserve"> D3:D12</t>
    </r>
    <r>
      <rPr>
        <sz val="12"/>
        <rFont val="Calibri"/>
        <family val="2"/>
        <scheme val="minor"/>
      </rPr>
      <t>.</t>
    </r>
  </si>
  <si>
    <r>
      <t xml:space="preserve">Erzeuge ein Balkendiagramm über den Bereich </t>
    </r>
    <r>
      <rPr>
        <b/>
        <sz val="12"/>
        <rFont val="Calibri"/>
        <family val="2"/>
        <scheme val="minor"/>
      </rPr>
      <t>B3:B12</t>
    </r>
    <r>
      <rPr>
        <sz val="12"/>
        <rFont val="Calibri"/>
        <family val="2"/>
        <scheme val="minor"/>
      </rPr>
      <t xml:space="preserve"> gemeinsam mit </t>
    </r>
    <r>
      <rPr>
        <b/>
        <sz val="12"/>
        <rFont val="Calibri"/>
        <family val="2"/>
        <scheme val="minor"/>
      </rPr>
      <t>E3:E12</t>
    </r>
    <r>
      <rPr>
        <sz val="12"/>
        <rFont val="Calibri"/>
        <family val="2"/>
        <scheme val="minor"/>
      </rPr>
      <t>.</t>
    </r>
  </si>
  <si>
    <t>Orientiere dich bei der Gestaltung der Diagramme am Lösungsvorschlag!</t>
  </si>
  <si>
    <t>Diagramm anklicken &gt; Diagrammtools &gt; Entwurf &gt; Diagrammtyp andern</t>
  </si>
  <si>
    <t>Rechter Mausklick auf Diagrammbereich, Füllung</t>
  </si>
  <si>
    <t>Rechter Mausklick auf Zeichnungsfläche, Füllung</t>
  </si>
  <si>
    <r>
      <t xml:space="preserve">Ändere den Diagrammtitel auf </t>
    </r>
    <r>
      <rPr>
        <b/>
        <i/>
        <sz val="12"/>
        <rFont val="Calibri"/>
        <family val="2"/>
        <scheme val="minor"/>
      </rPr>
      <t>Wohnungen</t>
    </r>
    <r>
      <rPr>
        <sz val="12"/>
        <color theme="4" tint="-0.499984740745262"/>
        <rFont val="Calibri"/>
        <family val="2"/>
        <scheme val="minor"/>
      </rPr>
      <t>.</t>
    </r>
  </si>
  <si>
    <t>oder: Klick auf das Diagramm, dann auf +, aktiviere die Checkbox bei Diagrammtitel</t>
  </si>
  <si>
    <t>Klick auf das Diagramm, dann auf +, aktiviere die Checkbox bei Diagrammtitel</t>
  </si>
  <si>
    <t>Diagramm auswählen &gt; Entwurf - Diagrammlayouts &gt; Diagrammtitel</t>
  </si>
  <si>
    <t>Diagramm auswählen &gt; Registerkarte Diagrammtools &gt; Format &gt; Formenarten &gt; Fülleffekt</t>
  </si>
  <si>
    <r>
      <rPr>
        <b/>
        <i/>
        <sz val="12"/>
        <color theme="8" tint="-0.499984740745262"/>
        <rFont val="Calibri"/>
        <family val="2"/>
        <scheme val="minor"/>
      </rPr>
      <t>Einfügen</t>
    </r>
    <r>
      <rPr>
        <i/>
        <sz val="12"/>
        <color theme="8" tint="-0.499984740745262"/>
        <rFont val="Calibri"/>
        <family val="2"/>
        <scheme val="minor"/>
      </rPr>
      <t xml:space="preserve"> &gt; </t>
    </r>
    <r>
      <rPr>
        <b/>
        <i/>
        <sz val="12"/>
        <color theme="8" tint="-0.499984740745262"/>
        <rFont val="Calibri"/>
        <family val="2"/>
        <scheme val="minor"/>
      </rPr>
      <t>Diagramme</t>
    </r>
  </si>
  <si>
    <r>
      <t xml:space="preserve">Klick auf das Diagramm, dann auf +, Pfeil neben </t>
    </r>
    <r>
      <rPr>
        <b/>
        <i/>
        <sz val="12"/>
        <color theme="4" tint="-0.499984740745262"/>
        <rFont val="Times New Roman"/>
        <family val="1"/>
      </rPr>
      <t>Legende</t>
    </r>
    <r>
      <rPr>
        <i/>
        <sz val="12"/>
        <color theme="4" tint="-0.499984740745262"/>
        <rFont val="Times New Roman"/>
        <family val="1"/>
      </rPr>
      <t xml:space="preserve"> &gt; oben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</si>
</sst>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€&quot;\ * #,##0.00_-;\-&quot;€&quot;\ * #,##0.00_-;_-&quot;€&quot;\ * &quot;-&quot;??_-;_-@_-"/>
    <numFmt numFmtId="164" formatCode="_(* #,##0.00_);_(* \(#,##0.00\);_(* &quot;-&quot;??_);_(@_)"/>
    <numFmt numFmtId="165" formatCode="_(* #,##0_);_(* \(#,##0\);_(* &quot;-&quot;??_);_(@_)"/>
    <numFmt numFmtId="166" formatCode="0&quot; mm&quot;"/>
    <numFmt numFmtId="167" formatCode="0.0&quot; °C&quot;"/>
    <numFmt numFmtId="168" formatCode="0.0%"/>
    <numFmt numFmtId="169" formatCode="0\ &quot; kg&quot;"/>
    <numFmt numFmtId="170" formatCode="0.00\ &quot; kg&quot;"/>
    <numFmt numFmtId="171" formatCode="_-&quot;€&quot;\ * #,##0_-;\-&quot;€&quot;\ * #,##0_-;_-&quot;€&quot;\ * &quot;-&quot;??_-;_-@_-"/>
  </numFmts>
  <fonts count="88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8"/>
      <name val="CG Times"/>
      <family val="1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i/>
      <u/>
      <sz val="10"/>
      <color indexed="10"/>
      <name val="Arial"/>
      <family val="2"/>
    </font>
    <font>
      <sz val="10"/>
      <name val="CG Times"/>
      <family val="1"/>
    </font>
    <font>
      <sz val="11"/>
      <name val="Arial"/>
      <family val="2"/>
    </font>
    <font>
      <b/>
      <sz val="28"/>
      <color indexed="23"/>
      <name val="Tahoma"/>
      <family val="2"/>
    </font>
    <font>
      <b/>
      <sz val="14"/>
      <color indexed="30"/>
      <name val="Tahoma"/>
      <family val="2"/>
    </font>
    <font>
      <b/>
      <sz val="14"/>
      <color indexed="24"/>
      <name val="Tahoma"/>
      <family val="2"/>
    </font>
    <font>
      <b/>
      <sz val="14"/>
      <color indexed="14"/>
      <name val="Tahoma"/>
      <family val="2"/>
    </font>
    <font>
      <b/>
      <sz val="14"/>
      <color indexed="52"/>
      <name val="Tahoma"/>
      <family val="2"/>
    </font>
    <font>
      <b/>
      <sz val="14"/>
      <color indexed="10"/>
      <name val="Tahoma"/>
      <family val="2"/>
    </font>
    <font>
      <b/>
      <sz val="14"/>
      <color indexed="56"/>
      <name val="Tahoma"/>
      <family val="2"/>
    </font>
    <font>
      <sz val="10"/>
      <color theme="6" tint="-0.499984740745262"/>
      <name val="Arial"/>
      <family val="2"/>
    </font>
    <font>
      <b/>
      <sz val="12"/>
      <color theme="4" tint="-0.499984740745262"/>
      <name val="Arial"/>
      <family val="2"/>
    </font>
    <font>
      <i/>
      <sz val="12"/>
      <color theme="4" tint="-0.499984740745262"/>
      <name val="times"/>
    </font>
    <font>
      <b/>
      <sz val="10"/>
      <color theme="6" tint="-0.49998474074526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rgb="FF006100"/>
      <name val="Calibri"/>
      <family val="2"/>
      <scheme val="minor"/>
    </font>
    <font>
      <sz val="10"/>
      <color theme="1"/>
      <name val="Arial"/>
      <family val="2"/>
    </font>
    <font>
      <sz val="12"/>
      <color rgb="FFC00000"/>
      <name val="Arial"/>
      <family val="2"/>
    </font>
    <font>
      <sz val="10"/>
      <color theme="1" tint="0.499984740745262"/>
      <name val="Arial"/>
      <family val="2"/>
    </font>
    <font>
      <sz val="12"/>
      <color theme="1" tint="0.499984740745262"/>
      <name val="Arial"/>
      <family val="2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color rgb="FF0676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24"/>
      <color rgb="FFC0000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rgb="FF0061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sz val="36"/>
      <color rgb="FFC00000"/>
      <name val="Calibri"/>
      <family val="2"/>
      <scheme val="minor"/>
    </font>
    <font>
      <sz val="8"/>
      <color theme="1"/>
      <name val="Arial"/>
      <family val="2"/>
    </font>
    <font>
      <sz val="10"/>
      <color theme="0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4"/>
      <color rgb="FFC00000"/>
      <name val="Cambria"/>
      <family val="1"/>
      <scheme val="major"/>
    </font>
    <font>
      <b/>
      <sz val="16"/>
      <color rgb="FFC00000"/>
      <name val="Cambria"/>
      <family val="1"/>
      <scheme val="major"/>
    </font>
    <font>
      <b/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0"/>
      <color theme="6" tint="-0.499984740745262"/>
      <name val="Calibri"/>
      <family val="2"/>
      <scheme val="minor"/>
    </font>
    <font>
      <sz val="26"/>
      <color theme="8" tint="-0.249977111117893"/>
      <name val="Calibri"/>
      <family val="2"/>
      <scheme val="minor"/>
    </font>
    <font>
      <b/>
      <sz val="14"/>
      <color theme="6" tint="-0.49998474074526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0"/>
      <color theme="6" tint="-0.499984740745262"/>
      <name val="Calibri"/>
      <family val="2"/>
      <scheme val="minor"/>
    </font>
    <font>
      <sz val="26"/>
      <color rgb="FFFF0000"/>
      <name val="Calibri"/>
      <family val="2"/>
      <scheme val="minor"/>
    </font>
    <font>
      <b/>
      <i/>
      <u/>
      <sz val="10"/>
      <color indexed="10"/>
      <name val="Calibri"/>
      <family val="2"/>
      <scheme val="minor"/>
    </font>
    <font>
      <b/>
      <sz val="10"/>
      <color indexed="48"/>
      <name val="Calibri"/>
      <family val="2"/>
      <scheme val="minor"/>
    </font>
    <font>
      <sz val="16"/>
      <color theme="4" tint="-0.249977111117893"/>
      <name val="Calibri"/>
      <family val="2"/>
      <scheme val="minor"/>
    </font>
    <font>
      <sz val="20"/>
      <color theme="6" tint="-0.499984740745262"/>
      <name val="Calibri"/>
      <family val="2"/>
      <scheme val="minor"/>
    </font>
    <font>
      <i/>
      <sz val="10"/>
      <color indexed="2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4" tint="-0.499984740745262"/>
      <name val="Calibri"/>
      <family val="2"/>
      <scheme val="minor"/>
    </font>
    <font>
      <i/>
      <sz val="12"/>
      <color theme="4" tint="-0.499984740745262"/>
      <name val="Times New Roman"/>
      <family val="1"/>
    </font>
    <font>
      <b/>
      <sz val="12"/>
      <color theme="6" tint="-0.499984740745262"/>
      <name val="Calibri"/>
      <family val="2"/>
      <scheme val="minor"/>
    </font>
    <font>
      <sz val="12"/>
      <color theme="6" tint="-0.499984740745262"/>
      <name val="Calibri"/>
      <family val="2"/>
      <scheme val="minor"/>
    </font>
    <font>
      <b/>
      <sz val="11"/>
      <color indexed="48"/>
      <name val="Calibri"/>
      <family val="2"/>
      <scheme val="minor"/>
    </font>
    <font>
      <sz val="10"/>
      <name val="Carlito"/>
      <family val="2"/>
    </font>
    <font>
      <sz val="18"/>
      <color theme="1" tint="0.249977111117893"/>
      <name val="Calibri"/>
      <family val="2"/>
      <scheme val="minor"/>
    </font>
    <font>
      <sz val="14"/>
      <color theme="8" tint="-0.499984740745262"/>
      <name val="Arial"/>
      <family val="2"/>
    </font>
    <font>
      <i/>
      <sz val="10"/>
      <color theme="8" tint="-0.499984740745262"/>
      <name val="Arial"/>
      <family val="2"/>
    </font>
    <font>
      <sz val="26"/>
      <color theme="4" tint="-0.249977111117893"/>
      <name val="Arial"/>
      <family val="2"/>
    </font>
    <font>
      <sz val="26"/>
      <color theme="3" tint="0.39997558519241921"/>
      <name val="Arial"/>
      <family val="2"/>
    </font>
    <font>
      <sz val="18"/>
      <color theme="3"/>
      <name val="Cambria"/>
      <family val="2"/>
      <scheme val="major"/>
    </font>
    <font>
      <i/>
      <sz val="12"/>
      <color theme="8" tint="-0.499984740745262"/>
      <name val="Calibri"/>
      <family val="2"/>
      <scheme val="minor"/>
    </font>
    <font>
      <b/>
      <i/>
      <sz val="12"/>
      <color theme="8" tint="-0.499984740745262"/>
      <name val="Calibri"/>
      <family val="2"/>
      <scheme val="minor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i/>
      <sz val="12"/>
      <color theme="4" tint="-0.499984740745262"/>
      <name val="Calibri"/>
      <family val="2"/>
      <scheme val="minor"/>
    </font>
    <font>
      <b/>
      <sz val="18"/>
      <color rgb="FF009900"/>
      <name val="Calibri"/>
      <family val="2"/>
      <scheme val="minor"/>
    </font>
    <font>
      <b/>
      <sz val="14"/>
      <color rgb="FF009900"/>
      <name val="Calibri"/>
      <family val="2"/>
      <scheme val="minor"/>
    </font>
    <font>
      <i/>
      <sz val="12"/>
      <color rgb="FF0070C0"/>
      <name val="Calibri"/>
      <family val="2"/>
      <scheme val="minor"/>
    </font>
    <font>
      <b/>
      <i/>
      <sz val="12"/>
      <color theme="4" tint="-0.499984740745262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4506668294322"/>
        <bgColor indexed="33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39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theme="6" tint="-0.24994659260841701"/>
      </left>
      <right/>
      <top style="thin">
        <color theme="6" tint="-0.24994659260841701"/>
      </top>
      <bottom/>
      <diagonal/>
    </border>
    <border>
      <left/>
      <right/>
      <top style="thin">
        <color theme="6" tint="-0.24994659260841701"/>
      </top>
      <bottom/>
      <diagonal/>
    </border>
    <border>
      <left/>
      <right style="thin">
        <color theme="6" tint="-0.24994659260841701"/>
      </right>
      <top style="thin">
        <color theme="6" tint="-0.24994659260841701"/>
      </top>
      <bottom/>
      <diagonal/>
    </border>
    <border>
      <left style="thin">
        <color theme="6" tint="-0.24994659260841701"/>
      </left>
      <right/>
      <top/>
      <bottom/>
      <diagonal/>
    </border>
    <border>
      <left/>
      <right style="thin">
        <color theme="6" tint="-0.24994659260841701"/>
      </right>
      <top/>
      <bottom/>
      <diagonal/>
    </border>
    <border>
      <left style="thin">
        <color theme="6" tint="-0.24994659260841701"/>
      </left>
      <right/>
      <top/>
      <bottom style="thin">
        <color theme="6" tint="-0.24994659260841701"/>
      </bottom>
      <diagonal/>
    </border>
    <border>
      <left/>
      <right/>
      <top/>
      <bottom style="thin">
        <color theme="6" tint="-0.24994659260841701"/>
      </bottom>
      <diagonal/>
    </border>
    <border>
      <left/>
      <right style="thin">
        <color theme="6" tint="-0.24994659260841701"/>
      </right>
      <top/>
      <bottom style="thin">
        <color theme="6" tint="-0.24994659260841701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4" fillId="9" borderId="0" applyNumberFormat="0" applyBorder="0" applyAlignment="0" applyProtection="0"/>
    <xf numFmtId="0" fontId="77" fillId="0" borderId="0" applyNumberFormat="0" applyFill="0" applyBorder="0" applyAlignment="0" applyProtection="0"/>
    <xf numFmtId="44" fontId="80" fillId="0" borderId="0" applyFont="0" applyFill="0" applyBorder="0" applyAlignment="0" applyProtection="0"/>
    <xf numFmtId="0" fontId="81" fillId="0" borderId="25" applyNumberFormat="0" applyFill="0" applyAlignment="0" applyProtection="0"/>
    <xf numFmtId="0" fontId="82" fillId="0" borderId="26" applyNumberFormat="0" applyFill="0" applyAlignment="0" applyProtection="0"/>
    <xf numFmtId="0" fontId="1" fillId="0" borderId="0"/>
  </cellStyleXfs>
  <cellXfs count="211">
    <xf numFmtId="0" fontId="0" fillId="0" borderId="0" xfId="0"/>
    <xf numFmtId="0" fontId="0" fillId="0" borderId="0" xfId="0"/>
    <xf numFmtId="0" fontId="5" fillId="0" borderId="0" xfId="0" applyFont="1"/>
    <xf numFmtId="0" fontId="0" fillId="0" borderId="0" xfId="0" applyProtection="1">
      <protection locked="0"/>
    </xf>
    <xf numFmtId="0" fontId="7" fillId="0" borderId="0" xfId="0" applyFont="1" applyAlignment="1" applyProtection="1">
      <alignment horizontal="left" indent="1"/>
      <protection hidden="1"/>
    </xf>
    <xf numFmtId="0" fontId="8" fillId="0" borderId="0" xfId="0" applyFont="1"/>
    <xf numFmtId="0" fontId="7" fillId="0" borderId="0" xfId="0" applyFont="1"/>
    <xf numFmtId="0" fontId="6" fillId="0" borderId="0" xfId="0" applyFont="1"/>
    <xf numFmtId="0" fontId="9" fillId="0" borderId="0" xfId="0" applyFont="1"/>
    <xf numFmtId="0" fontId="4" fillId="0" borderId="0" xfId="0" applyFont="1"/>
    <xf numFmtId="0" fontId="0" fillId="2" borderId="3" xfId="0" applyNumberFormat="1" applyFill="1" applyBorder="1"/>
    <xf numFmtId="0" fontId="2" fillId="0" borderId="0" xfId="0" applyFont="1" applyAlignment="1">
      <alignment horizontal="left" indent="2"/>
    </xf>
    <xf numFmtId="0" fontId="10" fillId="0" borderId="0" xfId="0" applyFont="1"/>
    <xf numFmtId="0" fontId="11" fillId="0" borderId="0" xfId="0" applyFont="1" applyBorder="1" applyAlignment="1">
      <alignment horizontal="left"/>
    </xf>
    <xf numFmtId="0" fontId="17" fillId="0" borderId="0" xfId="0" applyFont="1" applyAlignment="1">
      <alignment horizontal="right"/>
    </xf>
    <xf numFmtId="0" fontId="0" fillId="7" borderId="14" xfId="0" applyFill="1" applyBorder="1"/>
    <xf numFmtId="0" fontId="0" fillId="7" borderId="14" xfId="0" applyFont="1" applyFill="1" applyBorder="1"/>
    <xf numFmtId="167" fontId="0" fillId="0" borderId="14" xfId="0" applyNumberFormat="1" applyBorder="1"/>
    <xf numFmtId="166" fontId="0" fillId="0" borderId="14" xfId="0" applyNumberFormat="1" applyBorder="1"/>
    <xf numFmtId="0" fontId="0" fillId="0" borderId="14" xfId="0" applyBorder="1"/>
    <xf numFmtId="9" fontId="0" fillId="0" borderId="14" xfId="0" applyNumberFormat="1" applyBorder="1"/>
    <xf numFmtId="0" fontId="27" fillId="10" borderId="0" xfId="0" applyFont="1" applyFill="1" applyBorder="1"/>
    <xf numFmtId="0" fontId="28" fillId="10" borderId="0" xfId="0" applyFont="1" applyFill="1" applyBorder="1" applyAlignment="1">
      <alignment horizontal="left" indent="1"/>
    </xf>
    <xf numFmtId="168" fontId="0" fillId="0" borderId="0" xfId="0" applyNumberFormat="1"/>
    <xf numFmtId="0" fontId="29" fillId="0" borderId="0" xfId="0" applyFont="1"/>
    <xf numFmtId="168" fontId="29" fillId="0" borderId="0" xfId="0" applyNumberFormat="1" applyFont="1"/>
    <xf numFmtId="168" fontId="29" fillId="0" borderId="0" xfId="0" applyNumberFormat="1" applyFont="1" applyAlignment="1">
      <alignment horizontal="right" indent="1"/>
    </xf>
    <xf numFmtId="0" fontId="29" fillId="0" borderId="0" xfId="0" applyFont="1" applyAlignment="1">
      <alignment horizontal="left" indent="1"/>
    </xf>
    <xf numFmtId="0" fontId="29" fillId="5" borderId="0" xfId="0" applyFont="1" applyFill="1" applyAlignment="1">
      <alignment horizontal="right" indent="1"/>
    </xf>
    <xf numFmtId="0" fontId="29" fillId="5" borderId="0" xfId="0" applyFont="1" applyFill="1" applyAlignment="1">
      <alignment horizontal="left" indent="1"/>
    </xf>
    <xf numFmtId="168" fontId="26" fillId="0" borderId="0" xfId="0" applyNumberFormat="1" applyFont="1"/>
    <xf numFmtId="0" fontId="36" fillId="0" borderId="0" xfId="0" applyFont="1"/>
    <xf numFmtId="0" fontId="37" fillId="0" borderId="0" xfId="0" applyFont="1"/>
    <xf numFmtId="0" fontId="37" fillId="0" borderId="0" xfId="0" applyFont="1" applyAlignment="1">
      <alignment horizontal="right"/>
    </xf>
    <xf numFmtId="169" fontId="39" fillId="9" borderId="0" xfId="2" applyNumberFormat="1" applyFont="1" applyAlignment="1">
      <alignment horizontal="right" indent="1"/>
    </xf>
    <xf numFmtId="0" fontId="40" fillId="0" borderId="0" xfId="0" applyFont="1" applyAlignment="1">
      <alignment horizontal="left" vertical="center" wrapText="1"/>
    </xf>
    <xf numFmtId="0" fontId="41" fillId="0" borderId="0" xfId="0" applyFont="1" applyAlignment="1">
      <alignment horizontal="right" indent="1"/>
    </xf>
    <xf numFmtId="0" fontId="41" fillId="0" borderId="0" xfId="0" applyFont="1" applyAlignment="1">
      <alignment horizontal="left" vertical="center" wrapText="1"/>
    </xf>
    <xf numFmtId="10" fontId="37" fillId="0" borderId="0" xfId="0" applyNumberFormat="1" applyFont="1"/>
    <xf numFmtId="10" fontId="41" fillId="0" borderId="0" xfId="0" applyNumberFormat="1" applyFont="1" applyAlignment="1">
      <alignment horizontal="right" wrapText="1" indent="1"/>
    </xf>
    <xf numFmtId="170" fontId="41" fillId="0" borderId="0" xfId="0" applyNumberFormat="1" applyFont="1" applyAlignment="1">
      <alignment horizontal="right" indent="1"/>
    </xf>
    <xf numFmtId="0" fontId="37" fillId="0" borderId="0" xfId="0" applyFont="1" applyAlignment="1">
      <alignment horizontal="center"/>
    </xf>
    <xf numFmtId="0" fontId="40" fillId="11" borderId="0" xfId="0" applyFont="1" applyFill="1" applyAlignment="1">
      <alignment horizontal="center" wrapText="1"/>
    </xf>
    <xf numFmtId="170" fontId="41" fillId="11" borderId="0" xfId="0" applyNumberFormat="1" applyFont="1" applyFill="1" applyAlignment="1">
      <alignment horizontal="center"/>
    </xf>
    <xf numFmtId="0" fontId="40" fillId="11" borderId="0" xfId="0" applyFont="1" applyFill="1" applyAlignment="1">
      <alignment vertical="center" wrapText="1"/>
    </xf>
    <xf numFmtId="0" fontId="41" fillId="0" borderId="0" xfId="0" applyFont="1" applyAlignment="1">
      <alignment horizontal="right"/>
    </xf>
    <xf numFmtId="0" fontId="41" fillId="0" borderId="0" xfId="0" applyFont="1"/>
    <xf numFmtId="0" fontId="25" fillId="0" borderId="0" xfId="0" applyFont="1" applyAlignment="1">
      <alignment vertical="center"/>
    </xf>
    <xf numFmtId="3" fontId="25" fillId="0" borderId="0" xfId="0" applyNumberFormat="1" applyFont="1" applyAlignment="1">
      <alignment vertical="center"/>
    </xf>
    <xf numFmtId="0" fontId="25" fillId="0" borderId="0" xfId="0" applyFont="1" applyAlignment="1">
      <alignment horizontal="left" vertical="center"/>
    </xf>
    <xf numFmtId="0" fontId="44" fillId="0" borderId="0" xfId="0" applyFont="1" applyBorder="1" applyAlignment="1">
      <alignment wrapText="1"/>
    </xf>
    <xf numFmtId="0" fontId="45" fillId="0" borderId="0" xfId="0" applyFont="1" applyAlignment="1">
      <alignment horizontal="left" vertical="center"/>
    </xf>
    <xf numFmtId="3" fontId="46" fillId="0" borderId="0" xfId="0" applyNumberFormat="1" applyFont="1" applyAlignment="1">
      <alignment horizontal="right" vertical="center" indent="1"/>
    </xf>
    <xf numFmtId="0" fontId="46" fillId="11" borderId="0" xfId="0" applyFont="1" applyFill="1" applyAlignment="1">
      <alignment horizontal="right" vertical="center" indent="1"/>
    </xf>
    <xf numFmtId="0" fontId="25" fillId="8" borderId="0" xfId="0" applyFont="1" applyFill="1" applyAlignment="1">
      <alignment vertical="center"/>
    </xf>
    <xf numFmtId="0" fontId="25" fillId="8" borderId="0" xfId="0" applyFont="1" applyFill="1" applyAlignment="1">
      <alignment horizontal="left" vertical="center" indent="1"/>
    </xf>
    <xf numFmtId="3" fontId="48" fillId="11" borderId="0" xfId="0" applyNumberFormat="1" applyFont="1" applyFill="1" applyAlignment="1">
      <alignment horizontal="right" vertical="center" indent="1"/>
    </xf>
    <xf numFmtId="0" fontId="48" fillId="11" borderId="0" xfId="0" applyFont="1" applyFill="1" applyAlignment="1">
      <alignment horizontal="right" vertical="center" indent="1"/>
    </xf>
    <xf numFmtId="0" fontId="25" fillId="0" borderId="0" xfId="0" applyFont="1" applyAlignment="1"/>
    <xf numFmtId="0" fontId="49" fillId="0" borderId="0" xfId="0" applyFont="1" applyBorder="1" applyAlignment="1">
      <alignment vertical="center"/>
    </xf>
    <xf numFmtId="0" fontId="51" fillId="0" borderId="0" xfId="0" applyFont="1"/>
    <xf numFmtId="0" fontId="37" fillId="0" borderId="0" xfId="0" applyFont="1"/>
    <xf numFmtId="49" fontId="51" fillId="0" borderId="0" xfId="0" applyNumberFormat="1" applyFont="1" applyAlignment="1">
      <alignment horizontal="right"/>
    </xf>
    <xf numFmtId="0" fontId="51" fillId="0" borderId="1" xfId="0" applyFont="1" applyBorder="1"/>
    <xf numFmtId="0" fontId="37" fillId="0" borderId="0" xfId="0" applyFont="1" applyProtection="1">
      <protection locked="0"/>
    </xf>
    <xf numFmtId="0" fontId="37" fillId="4" borderId="4" xfId="0" applyFont="1" applyFill="1" applyBorder="1" applyProtection="1">
      <protection locked="0"/>
    </xf>
    <xf numFmtId="0" fontId="37" fillId="4" borderId="4" xfId="0" applyFont="1" applyFill="1" applyBorder="1" applyAlignment="1" applyProtection="1">
      <alignment horizontal="right"/>
      <protection locked="0"/>
    </xf>
    <xf numFmtId="0" fontId="37" fillId="3" borderId="4" xfId="0" applyFont="1" applyFill="1" applyBorder="1" applyProtection="1">
      <protection locked="0"/>
    </xf>
    <xf numFmtId="0" fontId="37" fillId="0" borderId="4" xfId="0" applyFont="1" applyBorder="1" applyProtection="1">
      <protection locked="0"/>
    </xf>
    <xf numFmtId="165" fontId="37" fillId="3" borderId="4" xfId="1" applyNumberFormat="1" applyFont="1" applyFill="1" applyBorder="1" applyProtection="1">
      <protection locked="0"/>
    </xf>
    <xf numFmtId="0" fontId="51" fillId="0" borderId="4" xfId="0" applyFont="1" applyBorder="1" applyProtection="1">
      <protection locked="0"/>
    </xf>
    <xf numFmtId="165" fontId="51" fillId="2" borderId="4" xfId="1" applyNumberFormat="1" applyFont="1" applyFill="1" applyBorder="1" applyProtection="1">
      <protection locked="0"/>
    </xf>
    <xf numFmtId="0" fontId="52" fillId="0" borderId="0" xfId="0" applyFont="1" applyAlignment="1" applyProtection="1">
      <alignment horizontal="left" indent="1"/>
      <protection hidden="1"/>
    </xf>
    <xf numFmtId="0" fontId="53" fillId="0" borderId="0" xfId="0" applyFont="1" applyProtection="1">
      <protection locked="0"/>
    </xf>
    <xf numFmtId="165" fontId="51" fillId="0" borderId="0" xfId="1" applyNumberFormat="1" applyFont="1" applyAlignment="1">
      <alignment horizontal="right"/>
    </xf>
    <xf numFmtId="165" fontId="37" fillId="0" borderId="0" xfId="1" applyNumberFormat="1" applyFont="1"/>
    <xf numFmtId="165" fontId="29" fillId="2" borderId="3" xfId="1" applyNumberFormat="1" applyFont="1" applyFill="1" applyBorder="1"/>
    <xf numFmtId="0" fontId="29" fillId="0" borderId="0" xfId="0" applyFont="1"/>
    <xf numFmtId="0" fontId="29" fillId="2" borderId="3" xfId="0" applyFont="1" applyFill="1" applyBorder="1"/>
    <xf numFmtId="0" fontId="60" fillId="0" borderId="0" xfId="0" applyFont="1"/>
    <xf numFmtId="0" fontId="61" fillId="12" borderId="23" xfId="0" applyFont="1" applyFill="1" applyBorder="1" applyAlignment="1"/>
    <xf numFmtId="0" fontId="48" fillId="12" borderId="23" xfId="0" quotePrefix="1" applyFont="1" applyFill="1" applyBorder="1" applyAlignment="1">
      <alignment horizontal="center"/>
    </xf>
    <xf numFmtId="0" fontId="37" fillId="12" borderId="23" xfId="0" applyFont="1" applyFill="1" applyBorder="1" applyAlignment="1"/>
    <xf numFmtId="0" fontId="37" fillId="6" borderId="23" xfId="0" applyFont="1" applyFill="1" applyBorder="1" applyAlignment="1"/>
    <xf numFmtId="0" fontId="51" fillId="0" borderId="23" xfId="0" applyFont="1" applyFill="1" applyBorder="1" applyAlignment="1"/>
    <xf numFmtId="0" fontId="51" fillId="2" borderId="23" xfId="0" applyFont="1" applyFill="1" applyBorder="1" applyAlignment="1"/>
    <xf numFmtId="0" fontId="64" fillId="0" borderId="0" xfId="0" applyFont="1" applyAlignment="1">
      <alignment horizontal="left"/>
    </xf>
    <xf numFmtId="0" fontId="41" fillId="0" borderId="3" xfId="0" applyFont="1" applyBorder="1"/>
    <xf numFmtId="0" fontId="41" fillId="0" borderId="5" xfId="0" applyFont="1" applyBorder="1"/>
    <xf numFmtId="0" fontId="41" fillId="0" borderId="0" xfId="0" applyFont="1"/>
    <xf numFmtId="0" fontId="40" fillId="0" borderId="0" xfId="0" applyFont="1"/>
    <xf numFmtId="0" fontId="37" fillId="10" borderId="6" xfId="0" applyFont="1" applyFill="1" applyBorder="1"/>
    <xf numFmtId="0" fontId="37" fillId="10" borderId="7" xfId="0" applyFont="1" applyFill="1" applyBorder="1"/>
    <xf numFmtId="0" fontId="37" fillId="10" borderId="8" xfId="0" applyFont="1" applyFill="1" applyBorder="1"/>
    <xf numFmtId="0" fontId="54" fillId="10" borderId="10" xfId="0" applyFont="1" applyFill="1" applyBorder="1"/>
    <xf numFmtId="0" fontId="54" fillId="10" borderId="11" xfId="0" applyFont="1" applyFill="1" applyBorder="1"/>
    <xf numFmtId="0" fontId="54" fillId="10" borderId="12" xfId="0" applyFont="1" applyFill="1" applyBorder="1"/>
    <xf numFmtId="0" fontId="54" fillId="10" borderId="13" xfId="0" applyFont="1" applyFill="1" applyBorder="1"/>
    <xf numFmtId="0" fontId="38" fillId="0" borderId="0" xfId="0" applyFont="1"/>
    <xf numFmtId="0" fontId="29" fillId="0" borderId="0" xfId="0" applyFont="1"/>
    <xf numFmtId="0" fontId="29" fillId="0" borderId="2" xfId="0" applyFont="1" applyBorder="1"/>
    <xf numFmtId="44" fontId="29" fillId="2" borderId="3" xfId="0" applyNumberFormat="1" applyFont="1" applyFill="1" applyBorder="1"/>
    <xf numFmtId="0" fontId="0" fillId="10" borderId="6" xfId="0" applyFill="1" applyBorder="1"/>
    <xf numFmtId="0" fontId="0" fillId="10" borderId="7" xfId="0" applyFill="1" applyBorder="1"/>
    <xf numFmtId="0" fontId="0" fillId="10" borderId="8" xfId="0" applyFill="1" applyBorder="1"/>
    <xf numFmtId="0" fontId="18" fillId="10" borderId="0" xfId="0" applyFont="1" applyFill="1" applyBorder="1"/>
    <xf numFmtId="0" fontId="18" fillId="10" borderId="10" xfId="0" applyFont="1" applyFill="1" applyBorder="1"/>
    <xf numFmtId="0" fontId="20" fillId="10" borderId="9" xfId="0" applyFont="1" applyFill="1" applyBorder="1" applyAlignment="1">
      <alignment horizontal="left" vertical="top" indent="2"/>
    </xf>
    <xf numFmtId="0" fontId="18" fillId="10" borderId="11" xfId="0" applyFont="1" applyFill="1" applyBorder="1"/>
    <xf numFmtId="0" fontId="18" fillId="10" borderId="12" xfId="0" applyFont="1" applyFill="1" applyBorder="1"/>
    <xf numFmtId="0" fontId="18" fillId="10" borderId="13" xfId="0" applyFont="1" applyFill="1" applyBorder="1"/>
    <xf numFmtId="0" fontId="37" fillId="10" borderId="15" xfId="0" applyFont="1" applyFill="1" applyBorder="1"/>
    <xf numFmtId="0" fontId="37" fillId="10" borderId="16" xfId="0" applyFont="1" applyFill="1" applyBorder="1"/>
    <xf numFmtId="0" fontId="37" fillId="10" borderId="17" xfId="0" applyFont="1" applyFill="1" applyBorder="1"/>
    <xf numFmtId="0" fontId="66" fillId="10" borderId="18" xfId="0" applyFont="1" applyFill="1" applyBorder="1" applyAlignment="1">
      <alignment horizontal="left" indent="2"/>
    </xf>
    <xf numFmtId="0" fontId="54" fillId="10" borderId="0" xfId="0" applyFont="1" applyFill="1" applyBorder="1"/>
    <xf numFmtId="0" fontId="54" fillId="10" borderId="19" xfId="0" applyFont="1" applyFill="1" applyBorder="1"/>
    <xf numFmtId="0" fontId="37" fillId="10" borderId="0" xfId="0" applyFont="1" applyFill="1" applyBorder="1" applyProtection="1">
      <protection locked="0"/>
    </xf>
    <xf numFmtId="0" fontId="37" fillId="10" borderId="19" xfId="0" applyFont="1" applyFill="1" applyBorder="1" applyProtection="1">
      <protection locked="0"/>
    </xf>
    <xf numFmtId="0" fontId="37" fillId="10" borderId="20" xfId="0" applyFont="1" applyFill="1" applyBorder="1" applyProtection="1">
      <protection locked="0"/>
    </xf>
    <xf numFmtId="0" fontId="37" fillId="10" borderId="21" xfId="0" applyFont="1" applyFill="1" applyBorder="1" applyProtection="1">
      <protection locked="0"/>
    </xf>
    <xf numFmtId="0" fontId="37" fillId="10" borderId="22" xfId="0" applyFont="1" applyFill="1" applyBorder="1" applyProtection="1">
      <protection locked="0"/>
    </xf>
    <xf numFmtId="0" fontId="42" fillId="0" borderId="0" xfId="0" applyFont="1" applyProtection="1">
      <protection locked="0"/>
    </xf>
    <xf numFmtId="0" fontId="58" fillId="10" borderId="0" xfId="0" applyFont="1" applyFill="1" applyBorder="1"/>
    <xf numFmtId="0" fontId="58" fillId="10" borderId="10" xfId="0" applyFont="1" applyFill="1" applyBorder="1"/>
    <xf numFmtId="0" fontId="29" fillId="10" borderId="9" xfId="0" applyFont="1" applyFill="1" applyBorder="1" applyAlignment="1">
      <alignment horizontal="left" indent="2"/>
    </xf>
    <xf numFmtId="0" fontId="67" fillId="10" borderId="9" xfId="0" applyFont="1" applyFill="1" applyBorder="1" applyAlignment="1">
      <alignment horizontal="left" vertical="top" indent="2"/>
    </xf>
    <xf numFmtId="0" fontId="29" fillId="10" borderId="6" xfId="0" applyFont="1" applyFill="1" applyBorder="1"/>
    <xf numFmtId="0" fontId="29" fillId="10" borderId="7" xfId="0" applyFont="1" applyFill="1" applyBorder="1"/>
    <xf numFmtId="0" fontId="29" fillId="10" borderId="8" xfId="0" applyFont="1" applyFill="1" applyBorder="1"/>
    <xf numFmtId="0" fontId="68" fillId="10" borderId="0" xfId="0" applyFont="1" applyFill="1" applyBorder="1"/>
    <xf numFmtId="0" fontId="68" fillId="10" borderId="10" xfId="0" applyFont="1" applyFill="1" applyBorder="1"/>
    <xf numFmtId="0" fontId="69" fillId="10" borderId="0" xfId="0" applyFont="1" applyFill="1" applyBorder="1"/>
    <xf numFmtId="0" fontId="69" fillId="10" borderId="10" xfId="0" applyFont="1" applyFill="1" applyBorder="1"/>
    <xf numFmtId="0" fontId="69" fillId="10" borderId="11" xfId="0" applyFont="1" applyFill="1" applyBorder="1"/>
    <xf numFmtId="0" fontId="69" fillId="10" borderId="12" xfId="0" applyFont="1" applyFill="1" applyBorder="1"/>
    <xf numFmtId="0" fontId="69" fillId="10" borderId="13" xfId="0" applyFont="1" applyFill="1" applyBorder="1"/>
    <xf numFmtId="0" fontId="70" fillId="12" borderId="23" xfId="0" applyFont="1" applyFill="1" applyBorder="1" applyAlignment="1"/>
    <xf numFmtId="0" fontId="65" fillId="12" borderId="23" xfId="0" quotePrefix="1" applyFont="1" applyFill="1" applyBorder="1" applyAlignment="1">
      <alignment horizontal="center"/>
    </xf>
    <xf numFmtId="0" fontId="41" fillId="12" borderId="23" xfId="0" applyFont="1" applyFill="1" applyBorder="1" applyAlignment="1"/>
    <xf numFmtId="0" fontId="41" fillId="6" borderId="23" xfId="0" applyFont="1" applyFill="1" applyBorder="1" applyAlignment="1"/>
    <xf numFmtId="0" fontId="40" fillId="0" borderId="23" xfId="0" applyFont="1" applyFill="1" applyBorder="1" applyAlignment="1"/>
    <xf numFmtId="0" fontId="40" fillId="2" borderId="23" xfId="0" applyFont="1" applyFill="1" applyBorder="1" applyAlignment="1"/>
    <xf numFmtId="0" fontId="71" fillId="0" borderId="0" xfId="0" applyFont="1"/>
    <xf numFmtId="0" fontId="41" fillId="10" borderId="3" xfId="0" applyFont="1" applyFill="1" applyBorder="1"/>
    <xf numFmtId="0" fontId="41" fillId="10" borderId="3" xfId="0" applyFont="1" applyFill="1" applyBorder="1" applyAlignment="1">
      <alignment horizontal="center" wrapText="1"/>
    </xf>
    <xf numFmtId="0" fontId="41" fillId="5" borderId="3" xfId="0" applyFont="1" applyFill="1" applyBorder="1"/>
    <xf numFmtId="0" fontId="41" fillId="5" borderId="5" xfId="0" applyFont="1" applyFill="1" applyBorder="1"/>
    <xf numFmtId="3" fontId="41" fillId="5" borderId="3" xfId="0" applyNumberFormat="1" applyFont="1" applyFill="1" applyBorder="1"/>
    <xf numFmtId="3" fontId="41" fillId="5" borderId="5" xfId="0" applyNumberFormat="1" applyFont="1" applyFill="1" applyBorder="1"/>
    <xf numFmtId="3" fontId="41" fillId="2" borderId="24" xfId="0" applyNumberFormat="1" applyFont="1" applyFill="1" applyBorder="1"/>
    <xf numFmtId="0" fontId="21" fillId="10" borderId="0" xfId="0" applyFont="1" applyFill="1" applyBorder="1"/>
    <xf numFmtId="0" fontId="21" fillId="10" borderId="10" xfId="0" applyFont="1" applyFill="1" applyBorder="1"/>
    <xf numFmtId="0" fontId="74" fillId="0" borderId="0" xfId="0" applyFont="1" applyAlignment="1">
      <alignment horizontal="left"/>
    </xf>
    <xf numFmtId="0" fontId="41" fillId="10" borderId="3" xfId="0" applyFont="1" applyFill="1" applyBorder="1" applyAlignment="1">
      <alignment horizontal="center"/>
    </xf>
    <xf numFmtId="3" fontId="41" fillId="0" borderId="3" xfId="0" applyNumberFormat="1" applyFont="1" applyBorder="1" applyAlignment="1">
      <alignment horizontal="right" indent="1"/>
    </xf>
    <xf numFmtId="0" fontId="0" fillId="7" borderId="14" xfId="0" applyFill="1" applyBorder="1" applyAlignment="1">
      <alignment horizontal="left" indent="1"/>
    </xf>
    <xf numFmtId="0" fontId="77" fillId="0" borderId="0" xfId="3"/>
    <xf numFmtId="0" fontId="78" fillId="0" borderId="0" xfId="0" quotePrefix="1" applyFont="1"/>
    <xf numFmtId="0" fontId="29" fillId="10" borderId="0" xfId="0" applyFont="1" applyFill="1" applyAlignment="1">
      <alignment horizontal="left" vertical="center" indent="1"/>
    </xf>
    <xf numFmtId="168" fontId="29" fillId="10" borderId="0" xfId="0" applyNumberFormat="1" applyFont="1" applyFill="1" applyAlignment="1">
      <alignment horizontal="left" vertical="center" indent="1"/>
    </xf>
    <xf numFmtId="0" fontId="0" fillId="10" borderId="0" xfId="0" applyFill="1"/>
    <xf numFmtId="168" fontId="29" fillId="10" borderId="0" xfId="0" applyNumberFormat="1" applyFont="1" applyFill="1"/>
    <xf numFmtId="0" fontId="29" fillId="10" borderId="0" xfId="0" applyFont="1" applyFill="1"/>
    <xf numFmtId="168" fontId="0" fillId="10" borderId="0" xfId="0" applyNumberFormat="1" applyFill="1"/>
    <xf numFmtId="0" fontId="82" fillId="10" borderId="0" xfId="6" applyFill="1" applyBorder="1" applyAlignment="1">
      <alignment horizontal="left" indent="1"/>
    </xf>
    <xf numFmtId="0" fontId="29" fillId="10" borderId="0" xfId="0" quotePrefix="1" applyFont="1" applyFill="1" applyAlignment="1">
      <alignment horizontal="left" vertical="center" indent="1"/>
    </xf>
    <xf numFmtId="0" fontId="37" fillId="10" borderId="0" xfId="0" applyFont="1" applyFill="1"/>
    <xf numFmtId="0" fontId="37" fillId="10" borderId="0" xfId="0" applyFont="1" applyFill="1" applyAlignment="1">
      <alignment horizontal="right"/>
    </xf>
    <xf numFmtId="0" fontId="37" fillId="10" borderId="0" xfId="0" applyFont="1" applyFill="1" applyBorder="1"/>
    <xf numFmtId="0" fontId="81" fillId="10" borderId="0" xfId="5" applyFill="1" applyBorder="1" applyAlignment="1">
      <alignment horizontal="left" indent="1"/>
    </xf>
    <xf numFmtId="0" fontId="37" fillId="10" borderId="0" xfId="0" applyFont="1" applyFill="1" applyBorder="1" applyAlignment="1">
      <alignment horizontal="left" indent="1"/>
    </xf>
    <xf numFmtId="171" fontId="29" fillId="0" borderId="0" xfId="4" applyNumberFormat="1" applyFont="1"/>
    <xf numFmtId="171" fontId="29" fillId="0" borderId="2" xfId="4" applyNumberFormat="1" applyFont="1" applyBorder="1"/>
    <xf numFmtId="0" fontId="78" fillId="10" borderId="0" xfId="0" quotePrefix="1" applyFont="1" applyFill="1" applyBorder="1" applyAlignment="1">
      <alignment horizontal="left" indent="2"/>
    </xf>
    <xf numFmtId="0" fontId="29" fillId="10" borderId="0" xfId="0" applyFont="1" applyFill="1" applyBorder="1" applyAlignment="1">
      <alignment horizontal="left" wrapText="1" indent="1"/>
    </xf>
    <xf numFmtId="0" fontId="19" fillId="10" borderId="0" xfId="0" applyFont="1" applyFill="1" applyBorder="1" applyAlignment="1">
      <alignment horizontal="left" indent="2"/>
    </xf>
    <xf numFmtId="0" fontId="29" fillId="10" borderId="0" xfId="0" quotePrefix="1" applyFont="1" applyFill="1" applyBorder="1" applyAlignment="1">
      <alignment horizontal="left" indent="2"/>
    </xf>
    <xf numFmtId="0" fontId="78" fillId="10" borderId="0" xfId="0" quotePrefix="1" applyFont="1" applyFill="1" applyBorder="1" applyAlignment="1">
      <alignment horizontal="left" indent="3"/>
    </xf>
    <xf numFmtId="0" fontId="86" fillId="10" borderId="18" xfId="0" applyFont="1" applyFill="1" applyBorder="1" applyAlignment="1">
      <alignment horizontal="left" indent="2"/>
    </xf>
    <xf numFmtId="0" fontId="67" fillId="10" borderId="0" xfId="0" applyFont="1" applyFill="1" applyBorder="1" applyAlignment="1">
      <alignment horizontal="left" vertical="top" indent="3"/>
    </xf>
    <xf numFmtId="0" fontId="9" fillId="0" borderId="0" xfId="0" applyFont="1" applyAlignment="1">
      <alignment horizontal="left" indent="1"/>
    </xf>
    <xf numFmtId="0" fontId="81" fillId="10" borderId="0" xfId="5" applyFill="1" applyBorder="1" applyAlignment="1">
      <alignment horizontal="left" indent="2"/>
    </xf>
    <xf numFmtId="0" fontId="1" fillId="0" borderId="0" xfId="7"/>
    <xf numFmtId="0" fontId="17" fillId="0" borderId="0" xfId="7" applyFont="1" applyAlignment="1">
      <alignment horizontal="right"/>
    </xf>
    <xf numFmtId="0" fontId="11" fillId="0" borderId="0" xfId="7" applyFont="1" applyBorder="1" applyAlignment="1">
      <alignment horizontal="left"/>
    </xf>
    <xf numFmtId="0" fontId="40" fillId="10" borderId="3" xfId="0" applyFont="1" applyFill="1" applyBorder="1"/>
    <xf numFmtId="0" fontId="40" fillId="10" borderId="3" xfId="0" applyFont="1" applyFill="1" applyBorder="1" applyAlignment="1">
      <alignment horizontal="center" wrapText="1"/>
    </xf>
    <xf numFmtId="0" fontId="28" fillId="10" borderId="0" xfId="0" applyFont="1" applyFill="1" applyBorder="1" applyAlignment="1">
      <alignment horizontal="left" wrapText="1" indent="1"/>
    </xf>
    <xf numFmtId="0" fontId="29" fillId="10" borderId="0" xfId="0" quotePrefix="1" applyFont="1" applyFill="1" applyBorder="1" applyAlignment="1">
      <alignment horizontal="left" wrapText="1" indent="1"/>
    </xf>
    <xf numFmtId="0" fontId="29" fillId="10" borderId="0" xfId="0" applyFont="1" applyFill="1" applyBorder="1" applyAlignment="1">
      <alignment horizontal="left" wrapText="1" indent="1"/>
    </xf>
    <xf numFmtId="0" fontId="55" fillId="0" borderId="0" xfId="0" applyFont="1" applyFill="1" applyAlignment="1">
      <alignment horizontal="center"/>
    </xf>
    <xf numFmtId="0" fontId="56" fillId="0" borderId="0" xfId="0" applyFont="1" applyAlignment="1">
      <alignment horizontal="center" wrapText="1"/>
    </xf>
    <xf numFmtId="0" fontId="59" fillId="0" borderId="0" xfId="0" applyFont="1" applyFill="1" applyAlignment="1">
      <alignment horizontal="center"/>
    </xf>
    <xf numFmtId="0" fontId="62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2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top" wrapText="1"/>
    </xf>
    <xf numFmtId="0" fontId="42" fillId="0" borderId="0" xfId="0" applyFont="1" applyAlignment="1">
      <alignment horizontal="left" wrapText="1" indent="1"/>
    </xf>
    <xf numFmtId="0" fontId="42" fillId="0" borderId="0" xfId="0" applyFont="1" applyAlignment="1">
      <alignment horizontal="left" indent="1"/>
    </xf>
    <xf numFmtId="0" fontId="43" fillId="0" borderId="0" xfId="0" applyFont="1" applyAlignment="1">
      <alignment horizontal="left" wrapText="1" indent="1"/>
    </xf>
    <xf numFmtId="0" fontId="43" fillId="0" borderId="0" xfId="0" applyFont="1" applyAlignment="1">
      <alignment horizontal="left" indent="1"/>
    </xf>
    <xf numFmtId="0" fontId="49" fillId="0" borderId="0" xfId="0" applyFont="1" applyBorder="1" applyAlignment="1">
      <alignment horizontal="center"/>
    </xf>
    <xf numFmtId="0" fontId="50" fillId="0" borderId="0" xfId="0" applyFont="1" applyBorder="1" applyAlignment="1">
      <alignment horizontal="center" vertical="top"/>
    </xf>
    <xf numFmtId="0" fontId="73" fillId="0" borderId="0" xfId="0" applyFont="1" applyAlignment="1">
      <alignment horizontal="center"/>
    </xf>
    <xf numFmtId="0" fontId="75" fillId="0" borderId="0" xfId="0" applyFont="1" applyAlignment="1">
      <alignment horizontal="center"/>
    </xf>
    <xf numFmtId="0" fontId="23" fillId="13" borderId="0" xfId="0" applyFont="1" applyFill="1" applyAlignment="1">
      <alignment horizontal="left" vertical="center" wrapText="1" indent="1"/>
    </xf>
    <xf numFmtId="0" fontId="1" fillId="10" borderId="0" xfId="0" applyFont="1" applyFill="1" applyAlignment="1">
      <alignment horizontal="left" vertical="center" indent="1"/>
    </xf>
    <xf numFmtId="0" fontId="76" fillId="0" borderId="0" xfId="0" applyFont="1" applyAlignment="1">
      <alignment horizontal="center"/>
    </xf>
    <xf numFmtId="0" fontId="23" fillId="13" borderId="0" xfId="0" applyFont="1" applyFill="1" applyAlignment="1">
      <alignment horizontal="left" vertical="top" wrapText="1" indent="1"/>
    </xf>
    <xf numFmtId="0" fontId="1" fillId="10" borderId="0" xfId="0" applyFont="1" applyFill="1" applyAlignment="1">
      <alignment horizontal="left" indent="1"/>
    </xf>
  </cellXfs>
  <cellStyles count="8">
    <cellStyle name="Gut" xfId="2" builtinId="26"/>
    <cellStyle name="Komma" xfId="1" builtinId="3"/>
    <cellStyle name="Standard" xfId="0" builtinId="0"/>
    <cellStyle name="Standard 2" xfId="7" xr:uid="{00000000-0005-0000-0000-000003000000}"/>
    <cellStyle name="Überschrift" xfId="3" builtinId="15"/>
    <cellStyle name="Überschrift 1" xfId="5" builtinId="16"/>
    <cellStyle name="Überschrift 2" xfId="6" builtinId="17"/>
    <cellStyle name="Währung" xfId="4" builtinId="4"/>
  </cellStyles>
  <dxfs count="22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  <strike/>
        <condense val="0"/>
        <extend val="0"/>
        <color indexed="10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  <strike/>
        <condense val="0"/>
        <extend val="0"/>
        <color indexed="10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  <strike/>
        <condense val="0"/>
        <extend val="0"/>
        <color indexed="10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  <strike/>
        <condense val="0"/>
        <extend val="0"/>
        <color indexed="10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FF9900"/>
      <color rgb="FF006600"/>
      <color rgb="FF009900"/>
      <color rgb="FFFFFFCC"/>
      <color rgb="FFFFFFFF"/>
      <color rgb="FFE9F0D8"/>
      <color rgb="FF9EBD5F"/>
      <color rgb="FF91B4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hartsheet" Target="chartsheets/sheet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6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microsoft.com/office/2011/relationships/chartColorStyle" Target="colors17.xml"/><Relationship Id="rId1" Type="http://schemas.microsoft.com/office/2011/relationships/chartStyle" Target="style17.xml"/><Relationship Id="rId5" Type="http://schemas.openxmlformats.org/officeDocument/2006/relationships/chartUserShapes" Target="../drawings/drawing20.xml"/><Relationship Id="rId4" Type="http://schemas.openxmlformats.org/officeDocument/2006/relationships/image" Target="../media/image8.jpeg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wmf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Einnahmen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CA4-4AF0-81A6-1F29B634C74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CA4-4AF0-81A6-1F29B634C74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CA4-4AF0-81A6-1F29B634C74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'Lösung 1'!$A$4:$A$6</c:f>
              <c:strCache>
                <c:ptCount val="3"/>
                <c:pt idx="0">
                  <c:v>Gehalt</c:v>
                </c:pt>
                <c:pt idx="1">
                  <c:v>Urlaubsgeld</c:v>
                </c:pt>
                <c:pt idx="2">
                  <c:v>Sparbuch</c:v>
                </c:pt>
              </c:strCache>
            </c:strRef>
          </c:cat>
          <c:val>
            <c:numRef>
              <c:f>'Lösung 1'!$B$4:$B$6</c:f>
              <c:numCache>
                <c:formatCode>_-"€"\ * #\ ##0_-;\-"€"\ * #\ ##0_-;_-"€"\ * "-"??_-;_-@_-</c:formatCode>
                <c:ptCount val="3"/>
                <c:pt idx="0">
                  <c:v>2120</c:v>
                </c:pt>
                <c:pt idx="1">
                  <c:v>450</c:v>
                </c:pt>
                <c:pt idx="2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34-45AD-A9C1-28E231284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Wie</a:t>
            </a:r>
            <a:r>
              <a:rPr lang="en-US" baseline="0"/>
              <a:t> viele Menschen rauchen täglich?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'Übung 8'!$B$4</c:f>
              <c:strCache>
                <c:ptCount val="1"/>
                <c:pt idx="0">
                  <c:v>%-Anteil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67600"/>
              </a:solidFill>
            </c:spPr>
            <c:extLst>
              <c:ext xmlns:c16="http://schemas.microsoft.com/office/drawing/2014/chart" uri="{C3380CC4-5D6E-409C-BE32-E72D297353CC}">
                <c16:uniqueId val="{00000001-FBC6-4ED7-9B6A-8EE3D5A0E88F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'Übung 8'!$A$5:$A$15</c:f>
              <c:strCache>
                <c:ptCount val="11"/>
                <c:pt idx="0">
                  <c:v>Österreich</c:v>
                </c:pt>
                <c:pt idx="1">
                  <c:v>Polen</c:v>
                </c:pt>
                <c:pt idx="2">
                  <c:v>Ungarn</c:v>
                </c:pt>
                <c:pt idx="3">
                  <c:v>Frankreich</c:v>
                </c:pt>
                <c:pt idx="4">
                  <c:v>Spanien</c:v>
                </c:pt>
                <c:pt idx="5">
                  <c:v>Deutschland</c:v>
                </c:pt>
                <c:pt idx="6">
                  <c:v>Italien</c:v>
                </c:pt>
                <c:pt idx="7">
                  <c:v>Großbritannien</c:v>
                </c:pt>
                <c:pt idx="8">
                  <c:v>Norwegen</c:v>
                </c:pt>
                <c:pt idx="9">
                  <c:v>Finnland</c:v>
                </c:pt>
                <c:pt idx="10">
                  <c:v>Schweden</c:v>
                </c:pt>
              </c:strCache>
            </c:strRef>
          </c:cat>
          <c:val>
            <c:numRef>
              <c:f>'Übung 8'!$B$5:$B$15</c:f>
              <c:numCache>
                <c:formatCode>0.0%</c:formatCode>
                <c:ptCount val="11"/>
                <c:pt idx="0">
                  <c:v>0.34</c:v>
                </c:pt>
                <c:pt idx="1">
                  <c:v>0.30299999999999999</c:v>
                </c:pt>
                <c:pt idx="2">
                  <c:v>0.3</c:v>
                </c:pt>
                <c:pt idx="3">
                  <c:v>0.28699999999999998</c:v>
                </c:pt>
                <c:pt idx="4">
                  <c:v>0.26400000000000001</c:v>
                </c:pt>
                <c:pt idx="5">
                  <c:v>0.23400000000000001</c:v>
                </c:pt>
                <c:pt idx="6">
                  <c:v>0.23</c:v>
                </c:pt>
                <c:pt idx="7">
                  <c:v>0.21</c:v>
                </c:pt>
                <c:pt idx="8">
                  <c:v>0.21</c:v>
                </c:pt>
                <c:pt idx="9">
                  <c:v>0.186</c:v>
                </c:pt>
                <c:pt idx="10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C6-4ED7-9B6A-8EE3D5A0E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3"/>
        <c:axId val="371429752"/>
        <c:axId val="371430144"/>
      </c:barChart>
      <c:catAx>
        <c:axId val="3714297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600" baseline="0">
                <a:solidFill>
                  <a:schemeClr val="bg1">
                    <a:lumMod val="50000"/>
                  </a:schemeClr>
                </a:solidFill>
              </a:defRPr>
            </a:pPr>
            <a:endParaRPr lang="de-DE"/>
          </a:p>
        </c:txPr>
        <c:crossAx val="371430144"/>
        <c:crosses val="autoZero"/>
        <c:auto val="1"/>
        <c:lblAlgn val="ctr"/>
        <c:lblOffset val="100"/>
        <c:noMultiLvlLbl val="0"/>
      </c:catAx>
      <c:valAx>
        <c:axId val="371430144"/>
        <c:scaling>
          <c:orientation val="minMax"/>
        </c:scaling>
        <c:delete val="0"/>
        <c:axPos val="l"/>
        <c:majorGridlines>
          <c:spPr>
            <a:ln>
              <a:solidFill>
                <a:schemeClr val="accent1">
                  <a:alpha val="30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crossAx val="371429752"/>
        <c:crosses val="autoZero"/>
        <c:crossBetween val="between"/>
        <c:majorUnit val="0.1"/>
      </c:valAx>
      <c:spPr>
        <a:noFill/>
      </c:spPr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Wie</a:t>
            </a:r>
            <a:r>
              <a:rPr lang="en-US" baseline="0"/>
              <a:t> viele Menschen rauchen täglich?</a:t>
            </a:r>
            <a:endParaRPr lang="en-US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'Lösung 8'!$B$4</c:f>
              <c:strCache>
                <c:ptCount val="1"/>
                <c:pt idx="0">
                  <c:v>%-Anteil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AEBC-4019-B154-F980EC7679A1}"/>
              </c:ext>
            </c:extLst>
          </c:dPt>
          <c:cat>
            <c:strRef>
              <c:f>'Lösung 8'!$A$5:$A$15</c:f>
              <c:strCache>
                <c:ptCount val="11"/>
                <c:pt idx="0">
                  <c:v>Österreich</c:v>
                </c:pt>
                <c:pt idx="1">
                  <c:v>Polen</c:v>
                </c:pt>
                <c:pt idx="2">
                  <c:v>Ungarn</c:v>
                </c:pt>
                <c:pt idx="3">
                  <c:v>Frankreich</c:v>
                </c:pt>
                <c:pt idx="4">
                  <c:v>Spanien</c:v>
                </c:pt>
                <c:pt idx="5">
                  <c:v>Deutschland</c:v>
                </c:pt>
                <c:pt idx="6">
                  <c:v>Italien</c:v>
                </c:pt>
                <c:pt idx="7">
                  <c:v>Großbritannien</c:v>
                </c:pt>
                <c:pt idx="8">
                  <c:v>Norwegen</c:v>
                </c:pt>
                <c:pt idx="9">
                  <c:v>Finnland</c:v>
                </c:pt>
                <c:pt idx="10">
                  <c:v>Schweden</c:v>
                </c:pt>
              </c:strCache>
            </c:strRef>
          </c:cat>
          <c:val>
            <c:numRef>
              <c:f>'Lösung 8'!$B$5:$B$15</c:f>
              <c:numCache>
                <c:formatCode>0.0%</c:formatCode>
                <c:ptCount val="11"/>
                <c:pt idx="0">
                  <c:v>0.34</c:v>
                </c:pt>
                <c:pt idx="1">
                  <c:v>0.30299999999999999</c:v>
                </c:pt>
                <c:pt idx="2">
                  <c:v>0.3</c:v>
                </c:pt>
                <c:pt idx="3">
                  <c:v>0.28699999999999998</c:v>
                </c:pt>
                <c:pt idx="4">
                  <c:v>0.26400000000000001</c:v>
                </c:pt>
                <c:pt idx="5">
                  <c:v>0.23400000000000001</c:v>
                </c:pt>
                <c:pt idx="6">
                  <c:v>0.23</c:v>
                </c:pt>
                <c:pt idx="7">
                  <c:v>0.21</c:v>
                </c:pt>
                <c:pt idx="8">
                  <c:v>0.21</c:v>
                </c:pt>
                <c:pt idx="9">
                  <c:v>0.186</c:v>
                </c:pt>
                <c:pt idx="10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BC-4019-B154-F980EC7679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3"/>
        <c:axId val="371427400"/>
        <c:axId val="371427008"/>
      </c:barChart>
      <c:catAx>
        <c:axId val="3714274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 baseline="0">
                <a:solidFill>
                  <a:sysClr val="windowText" lastClr="000000"/>
                </a:solidFill>
              </a:defRPr>
            </a:pPr>
            <a:endParaRPr lang="de-DE"/>
          </a:p>
        </c:txPr>
        <c:crossAx val="371427008"/>
        <c:crosses val="autoZero"/>
        <c:auto val="1"/>
        <c:lblAlgn val="ctr"/>
        <c:lblOffset val="100"/>
        <c:noMultiLvlLbl val="0"/>
      </c:catAx>
      <c:valAx>
        <c:axId val="371427008"/>
        <c:scaling>
          <c:orientation val="minMax"/>
        </c:scaling>
        <c:delete val="0"/>
        <c:axPos val="b"/>
        <c:majorGridlines>
          <c:spPr>
            <a:ln>
              <a:solidFill>
                <a:schemeClr val="accent1">
                  <a:alpha val="30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crossAx val="371427400"/>
        <c:crosses val="autoZero"/>
        <c:crossBetween val="between"/>
        <c:majorUnit val="0.1"/>
      </c:valAx>
      <c:spPr>
        <a:noFill/>
      </c:spPr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/>
              <a:t>Der Mensch</a:t>
            </a:r>
            <a:br>
              <a:rPr lang="en-US"/>
            </a:br>
            <a:r>
              <a:rPr lang="en-US"/>
              <a:t>Elementverteilung im Körper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6101263290164697"/>
          <c:y val="0.23016940077136541"/>
          <c:w val="0.55350116142664352"/>
          <c:h val="0.68724326461039165"/>
        </c:manualLayout>
      </c:layout>
      <c:pieChart>
        <c:varyColors val="1"/>
        <c:ser>
          <c:idx val="0"/>
          <c:order val="0"/>
          <c:tx>
            <c:strRef>
              <c:f>'Übung 9'!$C$4</c:f>
              <c:strCache>
                <c:ptCount val="1"/>
                <c:pt idx="0">
                  <c:v>Masse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668-4BC5-B231-C6B93027374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668-4BC5-B231-C6B93027374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668-4BC5-B231-C6B93027374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668-4BC5-B231-C6B93027374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668-4BC5-B231-C6B93027374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668-4BC5-B231-C6B93027374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668-4BC5-B231-C6B93027374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668-4BC5-B231-C6B93027374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8668-4BC5-B231-C6B93027374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8668-4BC5-B231-C6B930273742}"/>
              </c:ext>
            </c:extLst>
          </c:dPt>
          <c:dLbls>
            <c:dLbl>
              <c:idx val="0"/>
              <c:layout>
                <c:manualLayout>
                  <c:x val="0.13399453173537257"/>
                  <c:y val="-0.10125692023699071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20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1-8668-4BC5-B231-C6B930273742}"/>
                </c:ext>
              </c:extLst>
            </c:dLbl>
            <c:dLbl>
              <c:idx val="1"/>
              <c:layout>
                <c:manualLayout>
                  <c:x val="-7.2150901703662215E-2"/>
                  <c:y val="0.16254400353832715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20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3-8668-4BC5-B231-C6B930273742}"/>
                </c:ext>
              </c:extLst>
            </c:dLbl>
            <c:dLbl>
              <c:idx val="2"/>
              <c:layout>
                <c:manualLayout>
                  <c:x val="-0.16660921212588231"/>
                  <c:y val="1.8652590569971875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20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8668-4BC5-B231-C6B930273742}"/>
                </c:ext>
              </c:extLst>
            </c:dLbl>
            <c:dLbl>
              <c:idx val="3"/>
              <c:layout>
                <c:manualLayout>
                  <c:x val="5.926435881915372E-2"/>
                  <c:y val="-0.2211664310439533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668-4BC5-B231-C6B930273742}"/>
                </c:ext>
              </c:extLst>
            </c:dLbl>
            <c:dLbl>
              <c:idx val="4"/>
              <c:layout>
                <c:manualLayout>
                  <c:x val="0.14773756063130808"/>
                  <c:y val="-0.1678733151297477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668-4BC5-B231-C6B930273742}"/>
                </c:ext>
              </c:extLst>
            </c:dLbl>
            <c:dLbl>
              <c:idx val="5"/>
              <c:layout>
                <c:manualLayout>
                  <c:x val="0.15117331785529212"/>
                  <c:y val="-8.793364125843940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668-4BC5-B231-C6B930273742}"/>
                </c:ext>
              </c:extLst>
            </c:dLbl>
            <c:dLbl>
              <c:idx val="6"/>
              <c:layout>
                <c:manualLayout>
                  <c:x val="0.13055877451138853"/>
                  <c:y val="-2.398190216139253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668-4BC5-B231-C6B930273742}"/>
                </c:ext>
              </c:extLst>
            </c:dLbl>
            <c:dLbl>
              <c:idx val="7"/>
              <c:layout>
                <c:manualLayout>
                  <c:x val="0.14086604618334039"/>
                  <c:y val="4.26344927313644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668-4BC5-B231-C6B930273742}"/>
                </c:ext>
              </c:extLst>
            </c:dLbl>
            <c:dLbl>
              <c:idx val="8"/>
              <c:layout>
                <c:manualLayout>
                  <c:x val="0.12323897607897093"/>
                  <c:y val="0.1279034781940935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668-4BC5-B231-C6B930273742}"/>
                </c:ext>
              </c:extLst>
            </c:dLbl>
            <c:dLbl>
              <c:idx val="9"/>
              <c:layout>
                <c:manualLayout>
                  <c:x val="-1.5237282183921449E-2"/>
                  <c:y val="0.1492207245597757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668-4BC5-B231-C6B93027374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'Übung 9'!$A$5:$A$14</c:f>
              <c:strCache>
                <c:ptCount val="10"/>
                <c:pt idx="0">
                  <c:v>Sauerstoff </c:v>
                </c:pt>
                <c:pt idx="1">
                  <c:v>Kohlenstoff </c:v>
                </c:pt>
                <c:pt idx="2">
                  <c:v>Wasserstoff </c:v>
                </c:pt>
                <c:pt idx="3">
                  <c:v>Stickstoff </c:v>
                </c:pt>
                <c:pt idx="4">
                  <c:v>Calcium</c:v>
                </c:pt>
                <c:pt idx="5">
                  <c:v>Chlor </c:v>
                </c:pt>
                <c:pt idx="6">
                  <c:v>Phosphor </c:v>
                </c:pt>
                <c:pt idx="7">
                  <c:v>Kalium </c:v>
                </c:pt>
                <c:pt idx="8">
                  <c:v>Schwefel </c:v>
                </c:pt>
                <c:pt idx="9">
                  <c:v>Sonstiges</c:v>
                </c:pt>
              </c:strCache>
            </c:strRef>
          </c:cat>
          <c:val>
            <c:numRef>
              <c:f>'Übung 9'!$C$5:$C$14</c:f>
              <c:numCache>
                <c:formatCode>0.00\ " kg"</c:formatCode>
                <c:ptCount val="10"/>
                <c:pt idx="0">
                  <c:v>42.075000000000003</c:v>
                </c:pt>
                <c:pt idx="1">
                  <c:v>21.000000000000004</c:v>
                </c:pt>
                <c:pt idx="2">
                  <c:v>6.9750000000000014</c:v>
                </c:pt>
                <c:pt idx="3">
                  <c:v>1.5</c:v>
                </c:pt>
                <c:pt idx="4">
                  <c:v>1.125</c:v>
                </c:pt>
                <c:pt idx="5">
                  <c:v>0.75</c:v>
                </c:pt>
                <c:pt idx="6">
                  <c:v>0.75</c:v>
                </c:pt>
                <c:pt idx="7">
                  <c:v>0.1875</c:v>
                </c:pt>
                <c:pt idx="8">
                  <c:v>0.15</c:v>
                </c:pt>
                <c:pt idx="9">
                  <c:v>0.48749999999998295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668-4BC5-B231-C6B930273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24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/>
              <a:t>Der Mensch</a:t>
            </a:r>
            <a:br>
              <a:rPr lang="en-US"/>
            </a:br>
            <a:r>
              <a:rPr lang="en-US"/>
              <a:t>Elementverteilung im Körper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6101263290164697"/>
          <c:y val="0.23016940077136541"/>
          <c:w val="0.55350116142664352"/>
          <c:h val="0.68724326461039165"/>
        </c:manualLayout>
      </c:layout>
      <c:pieChart>
        <c:varyColors val="1"/>
        <c:ser>
          <c:idx val="0"/>
          <c:order val="0"/>
          <c:tx>
            <c:strRef>
              <c:f>'Lösung 9'!$C$4</c:f>
              <c:strCache>
                <c:ptCount val="1"/>
                <c:pt idx="0">
                  <c:v>Masse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2B0-4A8C-BECC-782308451BC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2B0-4A8C-BECC-782308451BC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2B0-4A8C-BECC-782308451BC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2B0-4A8C-BECC-782308451BC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2B0-4A8C-BECC-782308451BC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2B0-4A8C-BECC-782308451BC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2B0-4A8C-BECC-782308451BC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2B0-4A8C-BECC-782308451BC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82B0-4A8C-BECC-782308451BC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82B0-4A8C-BECC-782308451BC6}"/>
              </c:ext>
            </c:extLst>
          </c:dPt>
          <c:dLbls>
            <c:dLbl>
              <c:idx val="0"/>
              <c:layout>
                <c:manualLayout>
                  <c:x val="0.13399453173537257"/>
                  <c:y val="-0.10125692023699071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1-82B0-4A8C-BECC-782308451BC6}"/>
                </c:ext>
              </c:extLst>
            </c:dLbl>
            <c:dLbl>
              <c:idx val="1"/>
              <c:layout>
                <c:manualLayout>
                  <c:x val="-7.2150901703662215E-2"/>
                  <c:y val="0.16254400353832715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3-82B0-4A8C-BECC-782308451BC6}"/>
                </c:ext>
              </c:extLst>
            </c:dLbl>
            <c:dLbl>
              <c:idx val="2"/>
              <c:layout>
                <c:manualLayout>
                  <c:x val="-0.16660921212588231"/>
                  <c:y val="1.8652590569971875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82B0-4A8C-BECC-782308451BC6}"/>
                </c:ext>
              </c:extLst>
            </c:dLbl>
            <c:dLbl>
              <c:idx val="3"/>
              <c:layout>
                <c:manualLayout>
                  <c:x val="5.926435881915372E-2"/>
                  <c:y val="-0.2211664310439533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2B0-4A8C-BECC-782308451BC6}"/>
                </c:ext>
              </c:extLst>
            </c:dLbl>
            <c:dLbl>
              <c:idx val="4"/>
              <c:layout>
                <c:manualLayout>
                  <c:x val="0.14773756063130808"/>
                  <c:y val="-0.1678733151297477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2B0-4A8C-BECC-782308451BC6}"/>
                </c:ext>
              </c:extLst>
            </c:dLbl>
            <c:dLbl>
              <c:idx val="5"/>
              <c:layout>
                <c:manualLayout>
                  <c:x val="0.15117331785529212"/>
                  <c:y val="-8.793364125843940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2B0-4A8C-BECC-782308451BC6}"/>
                </c:ext>
              </c:extLst>
            </c:dLbl>
            <c:dLbl>
              <c:idx val="6"/>
              <c:layout>
                <c:manualLayout>
                  <c:x val="0.13055877451138853"/>
                  <c:y val="-2.398190216139253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2B0-4A8C-BECC-782308451BC6}"/>
                </c:ext>
              </c:extLst>
            </c:dLbl>
            <c:dLbl>
              <c:idx val="7"/>
              <c:layout>
                <c:manualLayout>
                  <c:x val="0.14086604618334039"/>
                  <c:y val="4.26344927313644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2B0-4A8C-BECC-782308451BC6}"/>
                </c:ext>
              </c:extLst>
            </c:dLbl>
            <c:dLbl>
              <c:idx val="8"/>
              <c:layout>
                <c:manualLayout>
                  <c:x val="0.12323897607897093"/>
                  <c:y val="0.1279034781940935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2B0-4A8C-BECC-782308451BC6}"/>
                </c:ext>
              </c:extLst>
            </c:dLbl>
            <c:dLbl>
              <c:idx val="9"/>
              <c:layout>
                <c:manualLayout>
                  <c:x val="-1.5237282183921449E-2"/>
                  <c:y val="0.14922072455977578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2B0-4A8C-BECC-782308451BC6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'Lösung 9'!$A$5:$A$14</c:f>
              <c:strCache>
                <c:ptCount val="10"/>
                <c:pt idx="0">
                  <c:v>Sauerstoff </c:v>
                </c:pt>
                <c:pt idx="1">
                  <c:v>Kohlenstoff </c:v>
                </c:pt>
                <c:pt idx="2">
                  <c:v>Wasserstoff </c:v>
                </c:pt>
                <c:pt idx="3">
                  <c:v>Stickstoff </c:v>
                </c:pt>
                <c:pt idx="4">
                  <c:v>Calcium</c:v>
                </c:pt>
                <c:pt idx="5">
                  <c:v>Chlor </c:v>
                </c:pt>
                <c:pt idx="6">
                  <c:v>Phosphor </c:v>
                </c:pt>
                <c:pt idx="7">
                  <c:v>Kalium </c:v>
                </c:pt>
                <c:pt idx="8">
                  <c:v>Schwefel </c:v>
                </c:pt>
                <c:pt idx="9">
                  <c:v>Sonstiges</c:v>
                </c:pt>
              </c:strCache>
            </c:strRef>
          </c:cat>
          <c:val>
            <c:numRef>
              <c:f>'Lösung 9'!$C$5:$C$14</c:f>
              <c:numCache>
                <c:formatCode>0.00\ " kg"</c:formatCode>
                <c:ptCount val="10"/>
                <c:pt idx="0">
                  <c:v>34.782000000000004</c:v>
                </c:pt>
                <c:pt idx="1">
                  <c:v>17.360000000000003</c:v>
                </c:pt>
                <c:pt idx="2">
                  <c:v>5.7660000000000009</c:v>
                </c:pt>
                <c:pt idx="3">
                  <c:v>1.24</c:v>
                </c:pt>
                <c:pt idx="4">
                  <c:v>0.92999999999999994</c:v>
                </c:pt>
                <c:pt idx="5">
                  <c:v>0.62</c:v>
                </c:pt>
                <c:pt idx="6">
                  <c:v>0.62</c:v>
                </c:pt>
                <c:pt idx="7">
                  <c:v>0.155</c:v>
                </c:pt>
                <c:pt idx="8">
                  <c:v>0.124</c:v>
                </c:pt>
                <c:pt idx="9">
                  <c:v>0.40299999999999159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2B0-4A8C-BECC-782308451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24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Der Mensch</a:t>
            </a:r>
            <a:br>
              <a:rPr lang="en-US"/>
            </a:br>
            <a:r>
              <a:rPr lang="en-US"/>
              <a:t>Elementverteilung im Körper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6101263290164697"/>
          <c:y val="0.23016940077136541"/>
          <c:w val="0.55350116142664352"/>
          <c:h val="0.68724326461039165"/>
        </c:manualLayout>
      </c:layout>
      <c:pieChart>
        <c:varyColors val="1"/>
        <c:ser>
          <c:idx val="0"/>
          <c:order val="0"/>
          <c:tx>
            <c:strRef>
              <c:f>'Übung 9'!$C$4</c:f>
              <c:strCache>
                <c:ptCount val="1"/>
                <c:pt idx="0">
                  <c:v>Masse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1A6F-4D07-8A27-A3E242509BA4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1A6F-4D07-8A27-A3E242509BA4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1A6F-4D07-8A27-A3E242509BA4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1A6F-4D07-8A27-A3E242509BA4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1A6F-4D07-8A27-A3E242509BA4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B-1A6F-4D07-8A27-A3E242509BA4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D-1A6F-4D07-8A27-A3E242509BA4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2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2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F-1A6F-4D07-8A27-A3E242509BA4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3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3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1-1A6F-4D07-8A27-A3E242509BA4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4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4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3-1A6F-4D07-8A27-A3E242509BA4}"/>
              </c:ext>
            </c:extLst>
          </c:dPt>
          <c:dLbls>
            <c:dLbl>
              <c:idx val="0"/>
              <c:layout>
                <c:manualLayout>
                  <c:x val="0.13399453173537257"/>
                  <c:y val="-0.10125692023699071"/>
                </c:manualLayout>
              </c:layout>
              <c:spPr>
                <a:solidFill>
                  <a:schemeClr val="lt1"/>
                </a:solidFill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1-1A6F-4D07-8A27-A3E242509BA4}"/>
                </c:ext>
              </c:extLst>
            </c:dLbl>
            <c:dLbl>
              <c:idx val="1"/>
              <c:layout>
                <c:manualLayout>
                  <c:x val="-7.2150901703662215E-2"/>
                  <c:y val="0.16254400353832715"/>
                </c:manualLayout>
              </c:layout>
              <c:spPr>
                <a:solidFill>
                  <a:schemeClr val="lt1"/>
                </a:solidFill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3-1A6F-4D07-8A27-A3E242509BA4}"/>
                </c:ext>
              </c:extLst>
            </c:dLbl>
            <c:dLbl>
              <c:idx val="2"/>
              <c:layout>
                <c:manualLayout>
                  <c:x val="-0.16660921212588231"/>
                  <c:y val="1.8652590569971875E-2"/>
                </c:manualLayout>
              </c:layout>
              <c:spPr>
                <a:solidFill>
                  <a:schemeClr val="lt1"/>
                </a:solidFill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1A6F-4D07-8A27-A3E242509BA4}"/>
                </c:ext>
              </c:extLst>
            </c:dLbl>
            <c:dLbl>
              <c:idx val="3"/>
              <c:layout>
                <c:manualLayout>
                  <c:x val="5.926435881915372E-2"/>
                  <c:y val="-0.2211664310439533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A6F-4D07-8A27-A3E242509BA4}"/>
                </c:ext>
              </c:extLst>
            </c:dLbl>
            <c:dLbl>
              <c:idx val="4"/>
              <c:layout>
                <c:manualLayout>
                  <c:x val="0.14773756063130808"/>
                  <c:y val="-0.1678733151297477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A6F-4D07-8A27-A3E242509BA4}"/>
                </c:ext>
              </c:extLst>
            </c:dLbl>
            <c:dLbl>
              <c:idx val="5"/>
              <c:layout>
                <c:manualLayout>
                  <c:x val="0.15117331785529212"/>
                  <c:y val="-8.793364125843940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A6F-4D07-8A27-A3E242509BA4}"/>
                </c:ext>
              </c:extLst>
            </c:dLbl>
            <c:dLbl>
              <c:idx val="6"/>
              <c:layout>
                <c:manualLayout>
                  <c:x val="0.13055877451138853"/>
                  <c:y val="-2.398190216139253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A6F-4D07-8A27-A3E242509BA4}"/>
                </c:ext>
              </c:extLst>
            </c:dLbl>
            <c:dLbl>
              <c:idx val="7"/>
              <c:layout>
                <c:manualLayout>
                  <c:x val="0.14086604618334039"/>
                  <c:y val="4.26344927313644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A6F-4D07-8A27-A3E242509BA4}"/>
                </c:ext>
              </c:extLst>
            </c:dLbl>
            <c:dLbl>
              <c:idx val="8"/>
              <c:layout>
                <c:manualLayout>
                  <c:x val="0.12323897607897093"/>
                  <c:y val="0.1279034781940935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A6F-4D07-8A27-A3E242509BA4}"/>
                </c:ext>
              </c:extLst>
            </c:dLbl>
            <c:dLbl>
              <c:idx val="9"/>
              <c:layout>
                <c:manualLayout>
                  <c:x val="-1.5237282183921449E-2"/>
                  <c:y val="0.1492207245597757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A6F-4D07-8A27-A3E242509BA4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'Übung 9'!$A$5:$A$14</c:f>
              <c:strCache>
                <c:ptCount val="10"/>
                <c:pt idx="0">
                  <c:v>Sauerstoff </c:v>
                </c:pt>
                <c:pt idx="1">
                  <c:v>Kohlenstoff </c:v>
                </c:pt>
                <c:pt idx="2">
                  <c:v>Wasserstoff </c:v>
                </c:pt>
                <c:pt idx="3">
                  <c:v>Stickstoff </c:v>
                </c:pt>
                <c:pt idx="4">
                  <c:v>Calcium</c:v>
                </c:pt>
                <c:pt idx="5">
                  <c:v>Chlor </c:v>
                </c:pt>
                <c:pt idx="6">
                  <c:v>Phosphor </c:v>
                </c:pt>
                <c:pt idx="7">
                  <c:v>Kalium </c:v>
                </c:pt>
                <c:pt idx="8">
                  <c:v>Schwefel </c:v>
                </c:pt>
                <c:pt idx="9">
                  <c:v>Sonstiges</c:v>
                </c:pt>
              </c:strCache>
            </c:strRef>
          </c:cat>
          <c:val>
            <c:numRef>
              <c:f>'Übung 9'!$C$5:$C$14</c:f>
              <c:numCache>
                <c:formatCode>0.00\ " kg"</c:formatCode>
                <c:ptCount val="10"/>
                <c:pt idx="0">
                  <c:v>42.075000000000003</c:v>
                </c:pt>
                <c:pt idx="1">
                  <c:v>21.000000000000004</c:v>
                </c:pt>
                <c:pt idx="2">
                  <c:v>6.9750000000000014</c:v>
                </c:pt>
                <c:pt idx="3">
                  <c:v>1.5</c:v>
                </c:pt>
                <c:pt idx="4">
                  <c:v>1.125</c:v>
                </c:pt>
                <c:pt idx="5">
                  <c:v>0.75</c:v>
                </c:pt>
                <c:pt idx="6">
                  <c:v>0.75</c:v>
                </c:pt>
                <c:pt idx="7">
                  <c:v>0.1875</c:v>
                </c:pt>
                <c:pt idx="8">
                  <c:v>0.15</c:v>
                </c:pt>
                <c:pt idx="9">
                  <c:v>0.48749999999998295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1A6F-4D07-8A27-A3E242509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24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Anzahl der Verletzten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'Übung 10'!$C$4</c:f>
              <c:strCache>
                <c:ptCount val="1"/>
                <c:pt idx="0">
                  <c:v>Verletzte</c:v>
                </c:pt>
              </c:strCache>
            </c:strRef>
          </c:tx>
          <c:spPr>
            <a:ln w="53975" cap="rnd">
              <a:solidFill>
                <a:srgbClr val="067600"/>
              </a:solidFill>
              <a:round/>
            </a:ln>
            <a:effectLst/>
          </c:spPr>
          <c:marker>
            <c:symbol val="none"/>
          </c:marker>
          <c:xVal>
            <c:numRef>
              <c:f>'Übung 10'!$A$5:$A$27</c:f>
              <c:numCache>
                <c:formatCode>General</c:formatCode>
                <c:ptCount val="23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</c:numCache>
            </c:numRef>
          </c:xVal>
          <c:yVal>
            <c:numRef>
              <c:f>'Übung 10'!$C$5:$C$27</c:f>
              <c:numCache>
                <c:formatCode>#,##0</c:formatCode>
                <c:ptCount val="23"/>
                <c:pt idx="0">
                  <c:v>57473</c:v>
                </c:pt>
                <c:pt idx="1">
                  <c:v>53987</c:v>
                </c:pt>
                <c:pt idx="2">
                  <c:v>53818</c:v>
                </c:pt>
                <c:pt idx="3">
                  <c:v>50764</c:v>
                </c:pt>
                <c:pt idx="4">
                  <c:v>49673</c:v>
                </c:pt>
                <c:pt idx="5">
                  <c:v>51591</c:v>
                </c:pt>
                <c:pt idx="6">
                  <c:v>51077</c:v>
                </c:pt>
                <c:pt idx="7">
                  <c:v>54967</c:v>
                </c:pt>
                <c:pt idx="8">
                  <c:v>54929</c:v>
                </c:pt>
                <c:pt idx="9">
                  <c:v>56265</c:v>
                </c:pt>
                <c:pt idx="10">
                  <c:v>56684</c:v>
                </c:pt>
                <c:pt idx="11">
                  <c:v>56881</c:v>
                </c:pt>
                <c:pt idx="12">
                  <c:v>55857</c:v>
                </c:pt>
                <c:pt idx="13">
                  <c:v>53234</c:v>
                </c:pt>
                <c:pt idx="14">
                  <c:v>51930</c:v>
                </c:pt>
                <c:pt idx="15">
                  <c:v>53211</c:v>
                </c:pt>
                <c:pt idx="16">
                  <c:v>50521</c:v>
                </c:pt>
                <c:pt idx="17">
                  <c:v>49158</c:v>
                </c:pt>
                <c:pt idx="18">
                  <c:v>45858</c:v>
                </c:pt>
                <c:pt idx="19">
                  <c:v>45025</c:v>
                </c:pt>
                <c:pt idx="20">
                  <c:v>50895</c:v>
                </c:pt>
                <c:pt idx="21">
                  <c:v>48044</c:v>
                </c:pt>
                <c:pt idx="22">
                  <c:v>47670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A8D-4C00-9DD4-4B0F9EBAF1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2730200"/>
        <c:axId val="372730592"/>
      </c:scatterChart>
      <c:valAx>
        <c:axId val="372730200"/>
        <c:scaling>
          <c:orientation val="minMax"/>
          <c:max val="201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72730592"/>
        <c:crosses val="autoZero"/>
        <c:crossBetween val="midCat"/>
      </c:valAx>
      <c:valAx>
        <c:axId val="372730592"/>
        <c:scaling>
          <c:orientation val="minMax"/>
          <c:min val="4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72730200"/>
        <c:crosses val="autoZero"/>
        <c:crossBetween val="midCat"/>
        <c:majorUnit val="5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C0000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Anzahl der Getöteten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'Übung 10'!$D$4</c:f>
              <c:strCache>
                <c:ptCount val="1"/>
                <c:pt idx="0">
                  <c:v>Getötete</c:v>
                </c:pt>
              </c:strCache>
            </c:strRef>
          </c:tx>
          <c:spPr>
            <a:ln w="50800" cap="rnd">
              <a:solidFill>
                <a:srgbClr val="067600"/>
              </a:solidFill>
              <a:round/>
            </a:ln>
            <a:effectLst/>
          </c:spPr>
          <c:marker>
            <c:symbol val="none"/>
          </c:marker>
          <c:xVal>
            <c:numRef>
              <c:f>'Übung 10'!$A$5:$A$27</c:f>
              <c:numCache>
                <c:formatCode>General</c:formatCode>
                <c:ptCount val="23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</c:numCache>
            </c:numRef>
          </c:xVal>
          <c:yVal>
            <c:numRef>
              <c:f>'Übung 10'!$D$5:$D$27</c:f>
              <c:numCache>
                <c:formatCode>#,##0</c:formatCode>
                <c:ptCount val="23"/>
                <c:pt idx="0">
                  <c:v>1403</c:v>
                </c:pt>
                <c:pt idx="1">
                  <c:v>1283</c:v>
                </c:pt>
                <c:pt idx="2">
                  <c:v>1338</c:v>
                </c:pt>
                <c:pt idx="3">
                  <c:v>1210</c:v>
                </c:pt>
                <c:pt idx="4">
                  <c:v>1027</c:v>
                </c:pt>
                <c:pt idx="5">
                  <c:v>1105</c:v>
                </c:pt>
                <c:pt idx="6">
                  <c:v>963</c:v>
                </c:pt>
                <c:pt idx="7">
                  <c:v>1079</c:v>
                </c:pt>
                <c:pt idx="8">
                  <c:v>976</c:v>
                </c:pt>
                <c:pt idx="9">
                  <c:v>958</c:v>
                </c:pt>
                <c:pt idx="10">
                  <c:v>956</c:v>
                </c:pt>
                <c:pt idx="11">
                  <c:v>931</c:v>
                </c:pt>
                <c:pt idx="12">
                  <c:v>878</c:v>
                </c:pt>
                <c:pt idx="13">
                  <c:v>768</c:v>
                </c:pt>
                <c:pt idx="14">
                  <c:v>730</c:v>
                </c:pt>
                <c:pt idx="15">
                  <c:v>691</c:v>
                </c:pt>
                <c:pt idx="16">
                  <c:v>679</c:v>
                </c:pt>
                <c:pt idx="17">
                  <c:v>633</c:v>
                </c:pt>
                <c:pt idx="18">
                  <c:v>552</c:v>
                </c:pt>
                <c:pt idx="19">
                  <c:v>523</c:v>
                </c:pt>
                <c:pt idx="20">
                  <c:v>531</c:v>
                </c:pt>
                <c:pt idx="21">
                  <c:v>455</c:v>
                </c:pt>
                <c:pt idx="22">
                  <c:v>430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F3E-4B18-8FAB-D7F4D1E5F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2731376"/>
        <c:axId val="372731768"/>
      </c:scatterChart>
      <c:valAx>
        <c:axId val="372731376"/>
        <c:scaling>
          <c:orientation val="minMax"/>
          <c:max val="201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72731768"/>
        <c:crosses val="autoZero"/>
        <c:crossBetween val="midCat"/>
      </c:valAx>
      <c:valAx>
        <c:axId val="372731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727313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C0000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Unfälle im Straßenverkehr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'Übung 10'!$B$4</c:f>
              <c:strCache>
                <c:ptCount val="1"/>
                <c:pt idx="0">
                  <c:v>Unfälle</c:v>
                </c:pt>
              </c:strCache>
            </c:strRef>
          </c:tx>
          <c:spPr>
            <a:ln w="57150" cap="rnd">
              <a:solidFill>
                <a:srgbClr val="067600"/>
              </a:solidFill>
              <a:round/>
            </a:ln>
            <a:effectLst/>
          </c:spPr>
          <c:marker>
            <c:symbol val="none"/>
          </c:marker>
          <c:xVal>
            <c:numRef>
              <c:f>'Übung 10'!$A$5:$A$27</c:f>
              <c:numCache>
                <c:formatCode>General</c:formatCode>
                <c:ptCount val="23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</c:numCache>
            </c:numRef>
          </c:xVal>
          <c:yVal>
            <c:numRef>
              <c:f>'Übung 10'!$B$5:$B$27</c:f>
              <c:numCache>
                <c:formatCode>#,##0</c:formatCode>
                <c:ptCount val="23"/>
                <c:pt idx="0">
                  <c:v>44730</c:v>
                </c:pt>
                <c:pt idx="1">
                  <c:v>41791</c:v>
                </c:pt>
                <c:pt idx="2">
                  <c:v>42015</c:v>
                </c:pt>
                <c:pt idx="3">
                  <c:v>38956</c:v>
                </c:pt>
                <c:pt idx="4">
                  <c:v>38253</c:v>
                </c:pt>
                <c:pt idx="5">
                  <c:v>39695</c:v>
                </c:pt>
                <c:pt idx="6">
                  <c:v>39225</c:v>
                </c:pt>
                <c:pt idx="7">
                  <c:v>42348</c:v>
                </c:pt>
                <c:pt idx="8">
                  <c:v>42126</c:v>
                </c:pt>
                <c:pt idx="9">
                  <c:v>43073</c:v>
                </c:pt>
                <c:pt idx="10">
                  <c:v>43175</c:v>
                </c:pt>
                <c:pt idx="11">
                  <c:v>43426</c:v>
                </c:pt>
                <c:pt idx="12">
                  <c:v>42657</c:v>
                </c:pt>
                <c:pt idx="13">
                  <c:v>40896</c:v>
                </c:pt>
                <c:pt idx="14">
                  <c:v>39884</c:v>
                </c:pt>
                <c:pt idx="15">
                  <c:v>41096</c:v>
                </c:pt>
                <c:pt idx="16">
                  <c:v>39173</c:v>
                </c:pt>
                <c:pt idx="17">
                  <c:v>37925</c:v>
                </c:pt>
                <c:pt idx="18">
                  <c:v>35348</c:v>
                </c:pt>
                <c:pt idx="19">
                  <c:v>35129</c:v>
                </c:pt>
                <c:pt idx="20">
                  <c:v>40831</c:v>
                </c:pt>
                <c:pt idx="21">
                  <c:v>38502</c:v>
                </c:pt>
                <c:pt idx="22">
                  <c:v>37957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A4E-4EEF-A302-C27F539C5B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2732552"/>
        <c:axId val="372732944"/>
      </c:scatterChart>
      <c:valAx>
        <c:axId val="372732552"/>
        <c:scaling>
          <c:orientation val="minMax"/>
          <c:max val="201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72732944"/>
        <c:crosses val="autoZero"/>
        <c:crossBetween val="midCat"/>
      </c:valAx>
      <c:valAx>
        <c:axId val="37273294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727325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C0000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Anzahl der Verletzten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'Lösung 10'!$C$4</c:f>
              <c:strCache>
                <c:ptCount val="1"/>
                <c:pt idx="0">
                  <c:v>Verletzte</c:v>
                </c:pt>
              </c:strCache>
            </c:strRef>
          </c:tx>
          <c:spPr>
            <a:ln w="53975" cap="rnd">
              <a:solidFill>
                <a:schemeClr val="tx1">
                  <a:lumMod val="95000"/>
                  <a:lumOff val="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'Lösung 10'!$A$5:$A$27</c:f>
              <c:numCache>
                <c:formatCode>General</c:formatCode>
                <c:ptCount val="23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</c:numCache>
            </c:numRef>
          </c:xVal>
          <c:yVal>
            <c:numRef>
              <c:f>'Lösung 10'!$C$5:$C$27</c:f>
              <c:numCache>
                <c:formatCode>#,##0</c:formatCode>
                <c:ptCount val="23"/>
                <c:pt idx="0">
                  <c:v>57473</c:v>
                </c:pt>
                <c:pt idx="1">
                  <c:v>53987</c:v>
                </c:pt>
                <c:pt idx="2">
                  <c:v>53818</c:v>
                </c:pt>
                <c:pt idx="3">
                  <c:v>50764</c:v>
                </c:pt>
                <c:pt idx="4">
                  <c:v>49673</c:v>
                </c:pt>
                <c:pt idx="5">
                  <c:v>51591</c:v>
                </c:pt>
                <c:pt idx="6">
                  <c:v>51077</c:v>
                </c:pt>
                <c:pt idx="7">
                  <c:v>54967</c:v>
                </c:pt>
                <c:pt idx="8">
                  <c:v>54929</c:v>
                </c:pt>
                <c:pt idx="9">
                  <c:v>56265</c:v>
                </c:pt>
                <c:pt idx="10">
                  <c:v>56684</c:v>
                </c:pt>
                <c:pt idx="11">
                  <c:v>56881</c:v>
                </c:pt>
                <c:pt idx="12">
                  <c:v>55857</c:v>
                </c:pt>
                <c:pt idx="13">
                  <c:v>53234</c:v>
                </c:pt>
                <c:pt idx="14">
                  <c:v>51930</c:v>
                </c:pt>
                <c:pt idx="15">
                  <c:v>53211</c:v>
                </c:pt>
                <c:pt idx="16">
                  <c:v>50521</c:v>
                </c:pt>
                <c:pt idx="17">
                  <c:v>49158</c:v>
                </c:pt>
                <c:pt idx="18">
                  <c:v>45858</c:v>
                </c:pt>
                <c:pt idx="19">
                  <c:v>45025</c:v>
                </c:pt>
                <c:pt idx="20">
                  <c:v>50895</c:v>
                </c:pt>
                <c:pt idx="21">
                  <c:v>48044</c:v>
                </c:pt>
                <c:pt idx="22">
                  <c:v>47670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8F3-4818-82AB-7DD6D9FA9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2733728"/>
        <c:axId val="372734120"/>
      </c:scatterChart>
      <c:valAx>
        <c:axId val="372733728"/>
        <c:scaling>
          <c:orientation val="minMax"/>
          <c:max val="201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72734120"/>
        <c:crosses val="autoZero"/>
        <c:crossBetween val="midCat"/>
      </c:valAx>
      <c:valAx>
        <c:axId val="372734120"/>
        <c:scaling>
          <c:orientation val="minMax"/>
          <c:min val="4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72733728"/>
        <c:crosses val="autoZero"/>
        <c:crossBetween val="midCat"/>
        <c:majorUnit val="5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C0000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Anzahl der Getöteten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'Lösung 10'!$D$4</c:f>
              <c:strCache>
                <c:ptCount val="1"/>
                <c:pt idx="0">
                  <c:v>Getötete</c:v>
                </c:pt>
              </c:strCache>
            </c:strRef>
          </c:tx>
          <c:spPr>
            <a:ln w="50800" cap="rnd">
              <a:solidFill>
                <a:schemeClr val="tx1">
                  <a:lumMod val="95000"/>
                  <a:lumOff val="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'Lösung 10'!$A$5:$A$27</c:f>
              <c:numCache>
                <c:formatCode>General</c:formatCode>
                <c:ptCount val="23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</c:numCache>
            </c:numRef>
          </c:xVal>
          <c:yVal>
            <c:numRef>
              <c:f>'Lösung 10'!$D$5:$D$27</c:f>
              <c:numCache>
                <c:formatCode>#,##0</c:formatCode>
                <c:ptCount val="23"/>
                <c:pt idx="0">
                  <c:v>1403</c:v>
                </c:pt>
                <c:pt idx="1">
                  <c:v>1283</c:v>
                </c:pt>
                <c:pt idx="2">
                  <c:v>1338</c:v>
                </c:pt>
                <c:pt idx="3">
                  <c:v>1210</c:v>
                </c:pt>
                <c:pt idx="4">
                  <c:v>1027</c:v>
                </c:pt>
                <c:pt idx="5">
                  <c:v>1105</c:v>
                </c:pt>
                <c:pt idx="6">
                  <c:v>963</c:v>
                </c:pt>
                <c:pt idx="7">
                  <c:v>1079</c:v>
                </c:pt>
                <c:pt idx="8">
                  <c:v>976</c:v>
                </c:pt>
                <c:pt idx="9">
                  <c:v>958</c:v>
                </c:pt>
                <c:pt idx="10">
                  <c:v>956</c:v>
                </c:pt>
                <c:pt idx="11">
                  <c:v>931</c:v>
                </c:pt>
                <c:pt idx="12">
                  <c:v>878</c:v>
                </c:pt>
                <c:pt idx="13">
                  <c:v>768</c:v>
                </c:pt>
                <c:pt idx="14">
                  <c:v>730</c:v>
                </c:pt>
                <c:pt idx="15">
                  <c:v>691</c:v>
                </c:pt>
                <c:pt idx="16">
                  <c:v>679</c:v>
                </c:pt>
                <c:pt idx="17">
                  <c:v>633</c:v>
                </c:pt>
                <c:pt idx="18">
                  <c:v>552</c:v>
                </c:pt>
                <c:pt idx="19">
                  <c:v>523</c:v>
                </c:pt>
                <c:pt idx="20">
                  <c:v>531</c:v>
                </c:pt>
                <c:pt idx="21">
                  <c:v>455</c:v>
                </c:pt>
                <c:pt idx="22">
                  <c:v>430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074-4282-8F3C-7C2B2E108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2734904"/>
        <c:axId val="372735296"/>
      </c:scatterChart>
      <c:valAx>
        <c:axId val="372734904"/>
        <c:scaling>
          <c:orientation val="minMax"/>
          <c:max val="201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72735296"/>
        <c:crosses val="autoZero"/>
        <c:crossBetween val="midCat"/>
      </c:valAx>
      <c:valAx>
        <c:axId val="372735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727349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C0000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'Übung 2'!$B$3</c:f>
              <c:strCache>
                <c:ptCount val="1"/>
                <c:pt idx="0">
                  <c:v> Kunden </c:v>
                </c:pt>
              </c:strCache>
            </c:strRef>
          </c:tx>
          <c:marker>
            <c:symbol val="none"/>
          </c:marker>
          <c:xVal>
            <c:strRef>
              <c:f>'Übung 2'!$A$4:$A$9</c:f>
              <c:strCache>
                <c:ptCount val="6"/>
                <c:pt idx="0">
                  <c:v>Süddeutsche Zeitung</c:v>
                </c:pt>
                <c:pt idx="1">
                  <c:v>Zeitschriften</c:v>
                </c:pt>
                <c:pt idx="2">
                  <c:v>Mundpropaganda</c:v>
                </c:pt>
                <c:pt idx="3">
                  <c:v>Halleiner Tagblatt</c:v>
                </c:pt>
                <c:pt idx="4">
                  <c:v>Werbezettel</c:v>
                </c:pt>
                <c:pt idx="5">
                  <c:v>Sonstiges</c:v>
                </c:pt>
              </c:strCache>
            </c:strRef>
          </c:xVal>
          <c:yVal>
            <c:numRef>
              <c:f>'Übung 2'!$B$4:$B$9</c:f>
              <c:numCache>
                <c:formatCode>_(* #\ ##0_);_(* \(#\ ##0\);_(* "-"??_);_(@_)</c:formatCode>
                <c:ptCount val="6"/>
                <c:pt idx="0">
                  <c:v>1890</c:v>
                </c:pt>
                <c:pt idx="1">
                  <c:v>1740</c:v>
                </c:pt>
                <c:pt idx="2">
                  <c:v>1330</c:v>
                </c:pt>
                <c:pt idx="3">
                  <c:v>1650</c:v>
                </c:pt>
                <c:pt idx="4">
                  <c:v>1380</c:v>
                </c:pt>
                <c:pt idx="5">
                  <c:v>1130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DD8-468B-B89E-72B709A295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3321248"/>
        <c:axId val="124199856"/>
      </c:scatterChart>
      <c:valAx>
        <c:axId val="373321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4199856"/>
        <c:crosses val="autoZero"/>
        <c:crossBetween val="midCat"/>
      </c:valAx>
      <c:valAx>
        <c:axId val="124199856"/>
        <c:scaling>
          <c:orientation val="minMax"/>
        </c:scaling>
        <c:delete val="0"/>
        <c:axPos val="l"/>
        <c:majorGridlines/>
        <c:numFmt formatCode="_(* #\ ##0_);_(* \(#\ ##0\);_(* &quot;-&quot;??_);_(@_)" sourceLinked="1"/>
        <c:majorTickMark val="out"/>
        <c:minorTickMark val="none"/>
        <c:tickLblPos val="nextTo"/>
        <c:crossAx val="37332124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Unfälle im Straßenverkehr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'Lösung 10'!$B$4</c:f>
              <c:strCache>
                <c:ptCount val="1"/>
                <c:pt idx="0">
                  <c:v>Unfälle</c:v>
                </c:pt>
              </c:strCache>
            </c:strRef>
          </c:tx>
          <c:spPr>
            <a:ln w="57150" cap="rnd">
              <a:solidFill>
                <a:schemeClr val="tx1">
                  <a:lumMod val="95000"/>
                  <a:lumOff val="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'Lösung 10'!$A$5:$A$27</c:f>
              <c:numCache>
                <c:formatCode>General</c:formatCode>
                <c:ptCount val="23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</c:numCache>
            </c:numRef>
          </c:xVal>
          <c:yVal>
            <c:numRef>
              <c:f>'Lösung 10'!$B$5:$B$27</c:f>
              <c:numCache>
                <c:formatCode>#,##0</c:formatCode>
                <c:ptCount val="23"/>
                <c:pt idx="0">
                  <c:v>44730</c:v>
                </c:pt>
                <c:pt idx="1">
                  <c:v>41791</c:v>
                </c:pt>
                <c:pt idx="2">
                  <c:v>42015</c:v>
                </c:pt>
                <c:pt idx="3">
                  <c:v>38956</c:v>
                </c:pt>
                <c:pt idx="4">
                  <c:v>38253</c:v>
                </c:pt>
                <c:pt idx="5">
                  <c:v>39695</c:v>
                </c:pt>
                <c:pt idx="6">
                  <c:v>39225</c:v>
                </c:pt>
                <c:pt idx="7">
                  <c:v>42348</c:v>
                </c:pt>
                <c:pt idx="8">
                  <c:v>42126</c:v>
                </c:pt>
                <c:pt idx="9">
                  <c:v>43073</c:v>
                </c:pt>
                <c:pt idx="10">
                  <c:v>43175</c:v>
                </c:pt>
                <c:pt idx="11">
                  <c:v>43426</c:v>
                </c:pt>
                <c:pt idx="12">
                  <c:v>42657</c:v>
                </c:pt>
                <c:pt idx="13">
                  <c:v>40896</c:v>
                </c:pt>
                <c:pt idx="14">
                  <c:v>39884</c:v>
                </c:pt>
                <c:pt idx="15">
                  <c:v>41096</c:v>
                </c:pt>
                <c:pt idx="16">
                  <c:v>39173</c:v>
                </c:pt>
                <c:pt idx="17">
                  <c:v>37925</c:v>
                </c:pt>
                <c:pt idx="18">
                  <c:v>35348</c:v>
                </c:pt>
                <c:pt idx="19">
                  <c:v>35129</c:v>
                </c:pt>
                <c:pt idx="20">
                  <c:v>40831</c:v>
                </c:pt>
                <c:pt idx="21">
                  <c:v>38502</c:v>
                </c:pt>
                <c:pt idx="22">
                  <c:v>37957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DA1-41EB-9B91-9512F658CF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2735688"/>
        <c:axId val="372736080"/>
      </c:scatterChart>
      <c:valAx>
        <c:axId val="372735688"/>
        <c:scaling>
          <c:orientation val="minMax"/>
          <c:max val="201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72736080"/>
        <c:crosses val="autoZero"/>
        <c:crossBetween val="midCat"/>
      </c:valAx>
      <c:valAx>
        <c:axId val="37273608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727356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C0000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0" baseline="0">
                <a:ln w="0"/>
                <a:solidFill>
                  <a:schemeClr val="tx1">
                    <a:lumMod val="75000"/>
                    <a:lumOff val="25000"/>
                  </a:schemeClr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2400" b="0" cap="none" spc="0">
                <a:ln w="0"/>
                <a:solidFill>
                  <a:schemeClr val="tx1">
                    <a:lumMod val="75000"/>
                    <a:lumOff val="25000"/>
                  </a:schemeClr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Dichte von festen Stoffen in kg/m³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0" baseline="0">
              <a:ln w="0"/>
              <a:solidFill>
                <a:schemeClr val="tx1">
                  <a:lumMod val="75000"/>
                  <a:lumOff val="2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'Übung 11'!$B$3</c:f>
              <c:strCache>
                <c:ptCount val="1"/>
                <c:pt idx="0">
                  <c:v>kg/m³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>
                  <a:lumMod val="75000"/>
                  <a:lumOff val="25000"/>
                </a:scheme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135-4526-98AE-312B4A11092B}"/>
              </c:ext>
            </c:extLst>
          </c:dPt>
          <c:dPt>
            <c:idx val="2"/>
            <c:invertIfNegative val="0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135-4526-98AE-312B4A11092B}"/>
              </c:ext>
            </c:extLst>
          </c:dPt>
          <c:dPt>
            <c:idx val="3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135-4526-98AE-312B4A11092B}"/>
              </c:ext>
            </c:extLst>
          </c:dPt>
          <c:dPt>
            <c:idx val="4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135-4526-98AE-312B4A11092B}"/>
              </c:ext>
            </c:extLst>
          </c:dPt>
          <c:dPt>
            <c:idx val="5"/>
            <c:invertIfNegative val="0"/>
            <c:bubble3D val="0"/>
            <c:spPr>
              <a:solidFill>
                <a:schemeClr val="tx1">
                  <a:lumMod val="95000"/>
                  <a:lumOff val="5000"/>
                </a:schemeClr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9135-4526-98AE-312B4A11092B}"/>
              </c:ext>
            </c:extLst>
          </c:dPt>
          <c:dPt>
            <c:idx val="6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9135-4526-98AE-312B4A11092B}"/>
              </c:ext>
            </c:extLst>
          </c:dPt>
          <c:dPt>
            <c:idx val="7"/>
            <c:invertIfNegative val="0"/>
            <c:bubble3D val="0"/>
            <c:spPr>
              <a:blipFill>
                <a:blip xmlns:r="http://schemas.openxmlformats.org/officeDocument/2006/relationships" r:embed="rId3"/>
                <a:tile tx="0" ty="0" sx="100000" sy="100000" flip="none" algn="tl"/>
              </a:blip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9135-4526-98AE-312B4A11092B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9135-4526-98AE-312B4A11092B}"/>
              </c:ext>
            </c:extLst>
          </c:dPt>
          <c:dPt>
            <c:idx val="9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9135-4526-98AE-312B4A11092B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chemeClr val="bg1">
                      <a:lumMod val="95000"/>
                    </a:schemeClr>
                  </a:gs>
                  <a:gs pos="100000">
                    <a:schemeClr val="tx1">
                      <a:lumMod val="65000"/>
                      <a:lumOff val="35000"/>
                    </a:schemeClr>
                  </a:gs>
                </a:gsLst>
                <a:lin ang="2400000" scaled="0"/>
              </a:gra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9135-4526-98AE-312B4A11092B}"/>
              </c:ext>
            </c:extLst>
          </c:dPt>
          <c:dPt>
            <c:idx val="11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9135-4526-98AE-312B4A11092B}"/>
              </c:ext>
            </c:extLst>
          </c:dPt>
          <c:dPt>
            <c:idx val="12"/>
            <c:invertIfNegative val="0"/>
            <c:bubble3D val="0"/>
            <c:spPr>
              <a:gradFill flip="none" rotWithShape="1">
                <a:gsLst>
                  <a:gs pos="0">
                    <a:srgbClr val="FFFF00"/>
                  </a:gs>
                  <a:gs pos="100000">
                    <a:srgbClr val="FF9900"/>
                  </a:gs>
                </a:gsLst>
                <a:lin ang="2400000" scaled="0"/>
                <a:tileRect/>
              </a:gra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9135-4526-98AE-312B4A11092B}"/>
              </c:ext>
            </c:extLst>
          </c:dPt>
          <c:dPt>
            <c:idx val="13"/>
            <c:invertIfNegative val="0"/>
            <c:bubble3D val="0"/>
            <c:spPr>
              <a:gradFill>
                <a:gsLst>
                  <a:gs pos="0">
                    <a:schemeClr val="bg1">
                      <a:lumMod val="85000"/>
                    </a:schemeClr>
                  </a:gs>
                  <a:gs pos="100000">
                    <a:schemeClr val="tx1">
                      <a:lumMod val="65000"/>
                      <a:lumOff val="35000"/>
                    </a:schemeClr>
                  </a:gs>
                </a:gsLst>
                <a:lin ang="2400000" scaled="0"/>
              </a:gra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9135-4526-98AE-312B4A11092B}"/>
              </c:ext>
            </c:extLst>
          </c:dPt>
          <c:dPt>
            <c:idx val="14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9135-4526-98AE-312B4A11092B}"/>
              </c:ext>
            </c:extLst>
          </c:dPt>
          <c:cat>
            <c:strRef>
              <c:f>'Übung 11'!$A$4:$A$18</c:f>
              <c:strCache>
                <c:ptCount val="15"/>
                <c:pt idx="0">
                  <c:v>Fichtenholz</c:v>
                </c:pt>
                <c:pt idx="1">
                  <c:v>Eis (bei 0 °C)</c:v>
                </c:pt>
                <c:pt idx="2">
                  <c:v>Steinkohle</c:v>
                </c:pt>
                <c:pt idx="3">
                  <c:v>Beton</c:v>
                </c:pt>
                <c:pt idx="4">
                  <c:v>Quarzglas</c:v>
                </c:pt>
                <c:pt idx="5">
                  <c:v>Kohlenstoff Graphit</c:v>
                </c:pt>
                <c:pt idx="6">
                  <c:v>Aluminium</c:v>
                </c:pt>
                <c:pt idx="7">
                  <c:v>Granit</c:v>
                </c:pt>
                <c:pt idx="8">
                  <c:v>Kohlenstoff Diamant</c:v>
                </c:pt>
                <c:pt idx="9">
                  <c:v>Eisen Stahl</c:v>
                </c:pt>
                <c:pt idx="10">
                  <c:v>Silber</c:v>
                </c:pt>
                <c:pt idx="11">
                  <c:v>Blei</c:v>
                </c:pt>
                <c:pt idx="12">
                  <c:v>Gold</c:v>
                </c:pt>
                <c:pt idx="13">
                  <c:v>Platin</c:v>
                </c:pt>
                <c:pt idx="14">
                  <c:v>Osmium</c:v>
                </c:pt>
              </c:strCache>
            </c:strRef>
          </c:cat>
          <c:val>
            <c:numRef>
              <c:f>'Übung 11'!$B$4:$B$18</c:f>
              <c:numCache>
                <c:formatCode>#,##0</c:formatCode>
                <c:ptCount val="15"/>
                <c:pt idx="0">
                  <c:v>500</c:v>
                </c:pt>
                <c:pt idx="1">
                  <c:v>917</c:v>
                </c:pt>
                <c:pt idx="2">
                  <c:v>1350</c:v>
                </c:pt>
                <c:pt idx="3">
                  <c:v>2000</c:v>
                </c:pt>
                <c:pt idx="4">
                  <c:v>2200</c:v>
                </c:pt>
                <c:pt idx="5">
                  <c:v>2250</c:v>
                </c:pt>
                <c:pt idx="6">
                  <c:v>2710</c:v>
                </c:pt>
                <c:pt idx="7">
                  <c:v>2800</c:v>
                </c:pt>
                <c:pt idx="8">
                  <c:v>3510</c:v>
                </c:pt>
                <c:pt idx="9">
                  <c:v>7700</c:v>
                </c:pt>
                <c:pt idx="10">
                  <c:v>10490</c:v>
                </c:pt>
                <c:pt idx="11">
                  <c:v>11340</c:v>
                </c:pt>
                <c:pt idx="12">
                  <c:v>19320</c:v>
                </c:pt>
                <c:pt idx="13">
                  <c:v>21450</c:v>
                </c:pt>
                <c:pt idx="14">
                  <c:v>22610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9135-4526-98AE-312B4A1109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576875864"/>
        <c:axId val="576878160"/>
      </c:barChart>
      <c:catAx>
        <c:axId val="5768758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6878160"/>
        <c:crosses val="autoZero"/>
        <c:auto val="1"/>
        <c:lblAlgn val="ctr"/>
        <c:lblOffset val="100"/>
        <c:noMultiLvlLbl val="0"/>
      </c:catAx>
      <c:valAx>
        <c:axId val="5768781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6875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blipFill>
      <a:blip xmlns:r="http://schemas.openxmlformats.org/officeDocument/2006/relationships" r:embed="rId4"/>
      <a:tile tx="0" ty="0" sx="100000" sy="100000" flip="none" algn="tl"/>
    </a:blipFill>
    <a:ln w="25400" cap="flat" cmpd="sng" algn="ctr">
      <a:solidFill>
        <a:schemeClr val="accent5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de-DE"/>
    </a:p>
  </c:txPr>
  <c:userShapes r:id="rId5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Temperatur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Lösung!$A$4</c:f>
              <c:strCache>
                <c:ptCount val="1"/>
                <c:pt idx="0">
                  <c:v>Max. Temperatur (°C)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6"/>
            <c:bubble3D val="0"/>
            <c:spPr>
              <a:ln w="34925">
                <a:solidFill>
                  <a:srgbClr val="FF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6C6-4E34-BB08-B10243162FAB}"/>
              </c:ext>
            </c:extLst>
          </c:dPt>
          <c:cat>
            <c:strRef>
              <c:f>Lösung!$B$3:$M$3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Lösung!$B$4:$M$4</c:f>
              <c:numCache>
                <c:formatCode>0.0" °C"</c:formatCode>
                <c:ptCount val="12"/>
                <c:pt idx="0">
                  <c:v>3.2</c:v>
                </c:pt>
                <c:pt idx="1">
                  <c:v>5.6</c:v>
                </c:pt>
                <c:pt idx="2">
                  <c:v>10.4</c:v>
                </c:pt>
                <c:pt idx="3">
                  <c:v>14.3</c:v>
                </c:pt>
                <c:pt idx="4">
                  <c:v>19.899999999999999</c:v>
                </c:pt>
                <c:pt idx="5">
                  <c:v>22.2</c:v>
                </c:pt>
                <c:pt idx="6">
                  <c:v>24.4</c:v>
                </c:pt>
                <c:pt idx="7">
                  <c:v>24.2</c:v>
                </c:pt>
                <c:pt idx="8">
                  <c:v>20.100000000000001</c:v>
                </c:pt>
                <c:pt idx="9">
                  <c:v>14.8</c:v>
                </c:pt>
                <c:pt idx="10">
                  <c:v>7.8</c:v>
                </c:pt>
                <c:pt idx="11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C6-4E34-BB08-B10243162FAB}"/>
            </c:ext>
          </c:extLst>
        </c:ser>
        <c:ser>
          <c:idx val="1"/>
          <c:order val="1"/>
          <c:tx>
            <c:strRef>
              <c:f>Lösung!$A$5</c:f>
              <c:strCache>
                <c:ptCount val="1"/>
                <c:pt idx="0">
                  <c:v>Min. Temperatur (°C)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Lösung!$B$3:$M$3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Lösung!$B$5:$M$5</c:f>
              <c:numCache>
                <c:formatCode>0.0" °C"</c:formatCode>
                <c:ptCount val="12"/>
                <c:pt idx="0">
                  <c:v>-4</c:v>
                </c:pt>
                <c:pt idx="1">
                  <c:v>-2.9</c:v>
                </c:pt>
                <c:pt idx="2">
                  <c:v>0.7</c:v>
                </c:pt>
                <c:pt idx="3">
                  <c:v>3.8</c:v>
                </c:pt>
                <c:pt idx="4">
                  <c:v>8.4</c:v>
                </c:pt>
                <c:pt idx="5">
                  <c:v>11.5</c:v>
                </c:pt>
                <c:pt idx="6">
                  <c:v>13.5</c:v>
                </c:pt>
                <c:pt idx="7">
                  <c:v>13.5</c:v>
                </c:pt>
                <c:pt idx="8">
                  <c:v>10.1</c:v>
                </c:pt>
                <c:pt idx="9">
                  <c:v>5.5</c:v>
                </c:pt>
                <c:pt idx="10">
                  <c:v>0.60000000000000009</c:v>
                </c:pt>
                <c:pt idx="11">
                  <c:v>-2.5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6-4E34-BB08-B10243162F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5015632"/>
        <c:axId val="375016024"/>
      </c:lineChart>
      <c:catAx>
        <c:axId val="375015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75016024"/>
        <c:crosses val="autoZero"/>
        <c:auto val="1"/>
        <c:lblAlgn val="ctr"/>
        <c:lblOffset val="100"/>
        <c:noMultiLvlLbl val="0"/>
      </c:catAx>
      <c:valAx>
        <c:axId val="375016024"/>
        <c:scaling>
          <c:orientation val="minMax"/>
        </c:scaling>
        <c:delete val="0"/>
        <c:axPos val="l"/>
        <c:majorGridlines/>
        <c:numFmt formatCode="0.0&quot; °C&quot;" sourceLinked="1"/>
        <c:majorTickMark val="out"/>
        <c:minorTickMark val="none"/>
        <c:tickLblPos val="nextTo"/>
        <c:crossAx val="37501563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Lösung!$A$6</c:f>
              <c:strCache>
                <c:ptCount val="1"/>
                <c:pt idx="0">
                  <c:v>Niederschlag (mm)</c:v>
                </c:pt>
              </c:strCache>
            </c:strRef>
          </c:tx>
          <c:spPr>
            <a:ln w="38100">
              <a:solidFill>
                <a:schemeClr val="accent1">
                  <a:lumMod val="75000"/>
                </a:schemeClr>
              </a:solidFill>
            </a:ln>
          </c:spPr>
          <c:cat>
            <c:strRef>
              <c:f>Lösung!$B$3:$M$3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Lösung!$B$6:$M$6</c:f>
              <c:numCache>
                <c:formatCode>0" mm"</c:formatCode>
                <c:ptCount val="12"/>
                <c:pt idx="0">
                  <c:v>59.9</c:v>
                </c:pt>
                <c:pt idx="1">
                  <c:v>54.7</c:v>
                </c:pt>
                <c:pt idx="2">
                  <c:v>78.7</c:v>
                </c:pt>
                <c:pt idx="3">
                  <c:v>83.1</c:v>
                </c:pt>
                <c:pt idx="4">
                  <c:v>114.5</c:v>
                </c:pt>
                <c:pt idx="5">
                  <c:v>154.80000000000001</c:v>
                </c:pt>
                <c:pt idx="6">
                  <c:v>157.5</c:v>
                </c:pt>
                <c:pt idx="7">
                  <c:v>151.30000000000001</c:v>
                </c:pt>
                <c:pt idx="8">
                  <c:v>101.3</c:v>
                </c:pt>
                <c:pt idx="9">
                  <c:v>72.599999999999994</c:v>
                </c:pt>
                <c:pt idx="10">
                  <c:v>83</c:v>
                </c:pt>
                <c:pt idx="11">
                  <c:v>72.8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C6-4E0B-A11C-1C52026BD3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5016808"/>
        <c:axId val="375017200"/>
      </c:areaChart>
      <c:catAx>
        <c:axId val="3750168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75017200"/>
        <c:crosses val="autoZero"/>
        <c:auto val="1"/>
        <c:lblAlgn val="ctr"/>
        <c:lblOffset val="100"/>
        <c:noMultiLvlLbl val="0"/>
      </c:catAx>
      <c:valAx>
        <c:axId val="375017200"/>
        <c:scaling>
          <c:orientation val="minMax"/>
        </c:scaling>
        <c:delete val="0"/>
        <c:axPos val="l"/>
        <c:majorGridlines/>
        <c:numFmt formatCode="0&quot; mm&quot;" sourceLinked="1"/>
        <c:majorTickMark val="out"/>
        <c:minorTickMark val="none"/>
        <c:tickLblPos val="nextTo"/>
        <c:crossAx val="3750168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Sonnenstunden pro Tag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2349518810148724E-2"/>
          <c:y val="6.0659813356663747E-2"/>
          <c:w val="0.89060192475940503"/>
          <c:h val="0.72112459900845727"/>
        </c:manualLayout>
      </c:layout>
      <c:areaChart>
        <c:grouping val="standard"/>
        <c:varyColors val="0"/>
        <c:ser>
          <c:idx val="0"/>
          <c:order val="0"/>
          <c:tx>
            <c:strRef>
              <c:f>Lösung!$A$7</c:f>
              <c:strCache>
                <c:ptCount val="1"/>
                <c:pt idx="0">
                  <c:v>Sonnenstunden (h/d)</c:v>
                </c:pt>
              </c:strCache>
            </c:strRef>
          </c:tx>
          <c:spPr>
            <a:gradFill>
              <a:gsLst>
                <a:gs pos="49000">
                  <a:srgbClr val="FFF200"/>
                </a:gs>
                <a:gs pos="100000">
                  <a:schemeClr val="accent6">
                    <a:lumMod val="75000"/>
                  </a:schemeClr>
                </a:gs>
              </a:gsLst>
              <a:lin ang="4800000" scaled="0"/>
            </a:gradFill>
          </c:spPr>
          <c:cat>
            <c:strRef>
              <c:f>Lösung!$B$3:$M$3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Lösung!$B$7:$M$7</c:f>
              <c:numCache>
                <c:formatCode>General</c:formatCode>
                <c:ptCount val="12"/>
                <c:pt idx="0">
                  <c:v>2.1</c:v>
                </c:pt>
                <c:pt idx="1">
                  <c:v>3.3</c:v>
                </c:pt>
                <c:pt idx="2">
                  <c:v>4.2</c:v>
                </c:pt>
                <c:pt idx="3">
                  <c:v>5.0999999999999996</c:v>
                </c:pt>
                <c:pt idx="4">
                  <c:v>6.3</c:v>
                </c:pt>
                <c:pt idx="5">
                  <c:v>6.5</c:v>
                </c:pt>
                <c:pt idx="6">
                  <c:v>7.1</c:v>
                </c:pt>
                <c:pt idx="7">
                  <c:v>6.5</c:v>
                </c:pt>
                <c:pt idx="8">
                  <c:v>5.6</c:v>
                </c:pt>
                <c:pt idx="9">
                  <c:v>4.2</c:v>
                </c:pt>
                <c:pt idx="10">
                  <c:v>2.7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3B-460D-8E74-D746D6C0D5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5017984"/>
        <c:axId val="375018376"/>
      </c:areaChart>
      <c:catAx>
        <c:axId val="3750179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75018376"/>
        <c:crosses val="autoZero"/>
        <c:auto val="1"/>
        <c:lblAlgn val="ctr"/>
        <c:lblOffset val="100"/>
        <c:noMultiLvlLbl val="0"/>
      </c:catAx>
      <c:valAx>
        <c:axId val="3750183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75017984"/>
        <c:crosses val="autoZero"/>
        <c:crossBetween val="midCat"/>
      </c:valAx>
    </c:plotArea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Regentage</a:t>
            </a:r>
          </a:p>
        </c:rich>
      </c:tx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Lösung!$A$8</c:f>
              <c:strCache>
                <c:ptCount val="1"/>
                <c:pt idx="0">
                  <c:v>Regentage (d)</c:v>
                </c:pt>
              </c:strCache>
            </c:strRef>
          </c:tx>
          <c:spPr>
            <a:blipFill>
              <a:blip xmlns:r="http://schemas.openxmlformats.org/officeDocument/2006/relationships" r:embed="rId1"/>
              <a:stretch>
                <a:fillRect/>
              </a:stretch>
            </a:blipFill>
            <a:ln w="38100">
              <a:solidFill>
                <a:srgbClr val="00B0F0"/>
              </a:solidFill>
            </a:ln>
          </c:spPr>
          <c:cat>
            <c:strRef>
              <c:f>Lösung!$B$3:$M$3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Lösung!$B$8:$M$8</c:f>
              <c:numCache>
                <c:formatCode>General</c:formatCode>
                <c:ptCount val="12"/>
                <c:pt idx="0">
                  <c:v>10.1</c:v>
                </c:pt>
                <c:pt idx="1">
                  <c:v>9.5</c:v>
                </c:pt>
                <c:pt idx="2">
                  <c:v>11.9</c:v>
                </c:pt>
                <c:pt idx="3">
                  <c:v>11.8</c:v>
                </c:pt>
                <c:pt idx="4">
                  <c:v>12.1</c:v>
                </c:pt>
                <c:pt idx="5">
                  <c:v>15</c:v>
                </c:pt>
                <c:pt idx="6">
                  <c:v>14.4</c:v>
                </c:pt>
                <c:pt idx="7">
                  <c:v>13.2</c:v>
                </c:pt>
                <c:pt idx="8">
                  <c:v>10.8</c:v>
                </c:pt>
                <c:pt idx="9">
                  <c:v>9.3000000000000007</c:v>
                </c:pt>
                <c:pt idx="10">
                  <c:v>10.8</c:v>
                </c:pt>
                <c:pt idx="11">
                  <c:v>11.8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16-43A2-B927-56C24CA59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5019160"/>
        <c:axId val="375019552"/>
      </c:areaChart>
      <c:catAx>
        <c:axId val="375019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75019552"/>
        <c:crosses val="autoZero"/>
        <c:auto val="1"/>
        <c:lblAlgn val="ctr"/>
        <c:lblOffset val="100"/>
        <c:noMultiLvlLbl val="0"/>
      </c:catAx>
      <c:valAx>
        <c:axId val="3750195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75019160"/>
        <c:crosses val="autoZero"/>
        <c:crossBetween val="midCat"/>
      </c:valAx>
    </c:plotArea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Lösung!$A$9</c:f>
              <c:strCache>
                <c:ptCount val="1"/>
                <c:pt idx="0">
                  <c:v>Luftfeuchtigkeit (%)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</c:spPr>
          <c:cat>
            <c:strRef>
              <c:f>Lösung!$B$3:$M$3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Lösung!$B$9:$M$9</c:f>
              <c:numCache>
                <c:formatCode>0%</c:formatCode>
                <c:ptCount val="12"/>
                <c:pt idx="0">
                  <c:v>0.05</c:v>
                </c:pt>
                <c:pt idx="1">
                  <c:v>5.2000000000000005E-2</c:v>
                </c:pt>
                <c:pt idx="2">
                  <c:v>6.3E-2</c:v>
                </c:pt>
                <c:pt idx="3">
                  <c:v>7.4999999999999997E-2</c:v>
                </c:pt>
                <c:pt idx="4">
                  <c:v>0.10400000000000001</c:v>
                </c:pt>
                <c:pt idx="5">
                  <c:v>0.129</c:v>
                </c:pt>
                <c:pt idx="6">
                  <c:v>0.14699999999999999</c:v>
                </c:pt>
                <c:pt idx="7">
                  <c:v>0.151</c:v>
                </c:pt>
                <c:pt idx="8">
                  <c:v>0.128</c:v>
                </c:pt>
                <c:pt idx="9">
                  <c:v>9.6000000000000002E-2</c:v>
                </c:pt>
                <c:pt idx="10">
                  <c:v>6.7000000000000004E-2</c:v>
                </c:pt>
                <c:pt idx="11">
                  <c:v>5.3999999999999999E-2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45-4128-BCF5-ADED6ACF40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5020336"/>
        <c:axId val="375020728"/>
      </c:areaChart>
      <c:catAx>
        <c:axId val="375020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75020728"/>
        <c:crosses val="autoZero"/>
        <c:auto val="1"/>
        <c:lblAlgn val="ctr"/>
        <c:lblOffset val="100"/>
        <c:noMultiLvlLbl val="0"/>
      </c:catAx>
      <c:valAx>
        <c:axId val="37502072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375020336"/>
        <c:crosses val="autoZero"/>
        <c:crossBetween val="midCat"/>
      </c:valAx>
    </c:plotArea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'Lösung 2'!$B$3</c:f>
              <c:strCache>
                <c:ptCount val="1"/>
                <c:pt idx="0">
                  <c:v> Kunden </c:v>
                </c:pt>
              </c:strCache>
            </c:strRef>
          </c:tx>
          <c:invertIfNegative val="0"/>
          <c:cat>
            <c:strRef>
              <c:f>'Lösung 2'!$A$4:$A$9</c:f>
              <c:strCache>
                <c:ptCount val="6"/>
                <c:pt idx="0">
                  <c:v>Süddeutsche Zeitung</c:v>
                </c:pt>
                <c:pt idx="1">
                  <c:v>Zeitschriften</c:v>
                </c:pt>
                <c:pt idx="2">
                  <c:v>Mundpropaganda</c:v>
                </c:pt>
                <c:pt idx="3">
                  <c:v>Halleiner Tagblatt</c:v>
                </c:pt>
                <c:pt idx="4">
                  <c:v>Werbezettel</c:v>
                </c:pt>
                <c:pt idx="5">
                  <c:v>Sonstiges</c:v>
                </c:pt>
              </c:strCache>
            </c:strRef>
          </c:cat>
          <c:val>
            <c:numRef>
              <c:f>'Lösung 2'!$B$4:$B$9</c:f>
              <c:numCache>
                <c:formatCode>_(* #\ ##0_);_(* \(#\ ##0\);_(* "-"??_);_(@_)</c:formatCode>
                <c:ptCount val="6"/>
                <c:pt idx="0">
                  <c:v>1890</c:v>
                </c:pt>
                <c:pt idx="1">
                  <c:v>1740</c:v>
                </c:pt>
                <c:pt idx="2">
                  <c:v>1330</c:v>
                </c:pt>
                <c:pt idx="3">
                  <c:v>1650</c:v>
                </c:pt>
                <c:pt idx="4">
                  <c:v>1380</c:v>
                </c:pt>
                <c:pt idx="5">
                  <c:v>1130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ED-41EB-AEC2-9FFB07541C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3321248"/>
        <c:axId val="124199856"/>
      </c:barChart>
      <c:catAx>
        <c:axId val="3733212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24199856"/>
        <c:crosses val="autoZero"/>
        <c:auto val="1"/>
        <c:lblAlgn val="ctr"/>
        <c:lblOffset val="100"/>
        <c:noMultiLvlLbl val="0"/>
      </c:catAx>
      <c:valAx>
        <c:axId val="124199856"/>
        <c:scaling>
          <c:orientation val="minMax"/>
        </c:scaling>
        <c:delete val="0"/>
        <c:axPos val="b"/>
        <c:majorGridlines/>
        <c:numFmt formatCode="_(* #\ ##0_);_(* \(#\ ##0\);_(* &quot;-&quot;??_);_(@_)" sourceLinked="1"/>
        <c:majorTickMark val="out"/>
        <c:minorTickMark val="none"/>
        <c:tickLblPos val="nextTo"/>
        <c:crossAx val="373321248"/>
        <c:crosses val="autoZero"/>
        <c:crossBetween val="between"/>
      </c:valAx>
      <c:spPr>
        <a:solidFill>
          <a:schemeClr val="accent1">
            <a:lumMod val="20000"/>
            <a:lumOff val="80000"/>
          </a:schemeClr>
        </a:solidFill>
      </c:spPr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Wohnungen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'Übung 3'!$D$4</c:f>
              <c:strCache>
                <c:ptCount val="1"/>
                <c:pt idx="0">
                  <c:v>Anzahl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4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62D-4E0C-AEFF-A6E20D71F846}"/>
              </c:ext>
            </c:extLst>
          </c:dPt>
          <c:cat>
            <c:strRef>
              <c:f>'Übung 3'!$B$5:$B$13</c:f>
              <c:strCache>
                <c:ptCount val="9"/>
                <c:pt idx="0">
                  <c:v>Burgenland</c:v>
                </c:pt>
                <c:pt idx="1">
                  <c:v>Kärnten</c:v>
                </c:pt>
                <c:pt idx="2">
                  <c:v>Niederösterreich</c:v>
                </c:pt>
                <c:pt idx="3">
                  <c:v>Oberösterreich</c:v>
                </c:pt>
                <c:pt idx="4">
                  <c:v>Salzburg</c:v>
                </c:pt>
                <c:pt idx="5">
                  <c:v>Steiermark</c:v>
                </c:pt>
                <c:pt idx="6">
                  <c:v>Tirol</c:v>
                </c:pt>
                <c:pt idx="7">
                  <c:v>Vorarlberg</c:v>
                </c:pt>
                <c:pt idx="8">
                  <c:v>Wien</c:v>
                </c:pt>
              </c:strCache>
            </c:strRef>
          </c:cat>
          <c:val>
            <c:numRef>
              <c:f>'Übung 3'!$D$5:$D$13</c:f>
              <c:numCache>
                <c:formatCode>_(* #\ ##0_);_(* \(#\ ##0\);_(* "-"??_);_(@_)</c:formatCode>
                <c:ptCount val="9"/>
                <c:pt idx="0">
                  <c:v>1450</c:v>
                </c:pt>
                <c:pt idx="1">
                  <c:v>3755</c:v>
                </c:pt>
                <c:pt idx="2">
                  <c:v>10282</c:v>
                </c:pt>
                <c:pt idx="3">
                  <c:v>9148</c:v>
                </c:pt>
                <c:pt idx="4">
                  <c:v>5093</c:v>
                </c:pt>
                <c:pt idx="5">
                  <c:v>7641</c:v>
                </c:pt>
                <c:pt idx="6">
                  <c:v>5925</c:v>
                </c:pt>
                <c:pt idx="7">
                  <c:v>2769</c:v>
                </c:pt>
                <c:pt idx="8">
                  <c:v>11921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2D-4E0C-AEFF-A6E20D71F8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43267096"/>
        <c:axId val="443267752"/>
        <c:axId val="0"/>
      </c:bar3DChart>
      <c:catAx>
        <c:axId val="443267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43267752"/>
        <c:crosses val="autoZero"/>
        <c:auto val="1"/>
        <c:lblAlgn val="ctr"/>
        <c:lblOffset val="100"/>
        <c:noMultiLvlLbl val="0"/>
      </c:catAx>
      <c:valAx>
        <c:axId val="443267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\ ##0_);_(* \(#\ 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43267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Ausgaben der Filialen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'Übung 4'!$A$4</c:f>
              <c:strCache>
                <c:ptCount val="1"/>
                <c:pt idx="0">
                  <c:v>Golling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'Übung 4'!$B$3:$E$3</c:f>
              <c:strCache>
                <c:ptCount val="4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</c:strCache>
            </c:strRef>
          </c:cat>
          <c:val>
            <c:numRef>
              <c:f>'Übung 4'!$B$4:$E$4</c:f>
              <c:numCache>
                <c:formatCode>General</c:formatCode>
                <c:ptCount val="4"/>
                <c:pt idx="0">
                  <c:v>1244</c:v>
                </c:pt>
                <c:pt idx="1">
                  <c:v>7488</c:v>
                </c:pt>
                <c:pt idx="2">
                  <c:v>7456</c:v>
                </c:pt>
                <c:pt idx="3">
                  <c:v>3488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21-4083-A4A8-BDA82D3DC541}"/>
            </c:ext>
          </c:extLst>
        </c:ser>
        <c:ser>
          <c:idx val="1"/>
          <c:order val="1"/>
          <c:tx>
            <c:strRef>
              <c:f>'Übung 4'!$A$5</c:f>
              <c:strCache>
                <c:ptCount val="1"/>
                <c:pt idx="0">
                  <c:v>Hallein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'Übung 4'!$B$3:$E$3</c:f>
              <c:strCache>
                <c:ptCount val="4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</c:strCache>
            </c:strRef>
          </c:cat>
          <c:val>
            <c:numRef>
              <c:f>'Übung 4'!$B$5:$E$5</c:f>
              <c:numCache>
                <c:formatCode>General</c:formatCode>
                <c:ptCount val="4"/>
                <c:pt idx="0">
                  <c:v>4855</c:v>
                </c:pt>
                <c:pt idx="1">
                  <c:v>3544</c:v>
                </c:pt>
                <c:pt idx="2">
                  <c:v>4421</c:v>
                </c:pt>
                <c:pt idx="3">
                  <c:v>5357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21-4083-A4A8-BDA82D3DC541}"/>
            </c:ext>
          </c:extLst>
        </c:ser>
        <c:ser>
          <c:idx val="2"/>
          <c:order val="2"/>
          <c:tx>
            <c:strRef>
              <c:f>'Übung 4'!$A$6</c:f>
              <c:strCache>
                <c:ptCount val="1"/>
                <c:pt idx="0">
                  <c:v>Salzburg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'Übung 4'!$B$3:$E$3</c:f>
              <c:strCache>
                <c:ptCount val="4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</c:strCache>
            </c:strRef>
          </c:cat>
          <c:val>
            <c:numRef>
              <c:f>'Übung 4'!$B$6:$E$6</c:f>
              <c:numCache>
                <c:formatCode>General</c:formatCode>
                <c:ptCount val="4"/>
                <c:pt idx="0">
                  <c:v>3266</c:v>
                </c:pt>
                <c:pt idx="1">
                  <c:v>2877</c:v>
                </c:pt>
                <c:pt idx="2">
                  <c:v>3345</c:v>
                </c:pt>
                <c:pt idx="3">
                  <c:v>4822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21-4083-A4A8-BDA82D3DC5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1447064"/>
        <c:axId val="501448376"/>
      </c:lineChart>
      <c:catAx>
        <c:axId val="501447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01448376"/>
        <c:crosses val="autoZero"/>
        <c:auto val="1"/>
        <c:lblAlgn val="ctr"/>
        <c:lblOffset val="100"/>
        <c:noMultiLvlLbl val="0"/>
      </c:catAx>
      <c:valAx>
        <c:axId val="501448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01447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Niederschläge in Salzburg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'Übung 5'!$C$4</c:f>
              <c:strCache>
                <c:ptCount val="1"/>
                <c:pt idx="0">
                  <c:v>1998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'Übung 5'!$B$5:$B$16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'Übung 5'!$C$5:$C$16</c:f>
              <c:numCache>
                <c:formatCode>General</c:formatCode>
                <c:ptCount val="12"/>
                <c:pt idx="0">
                  <c:v>46</c:v>
                </c:pt>
                <c:pt idx="1">
                  <c:v>59</c:v>
                </c:pt>
                <c:pt idx="2">
                  <c:v>36</c:v>
                </c:pt>
                <c:pt idx="3">
                  <c:v>49</c:v>
                </c:pt>
                <c:pt idx="4">
                  <c:v>147</c:v>
                </c:pt>
                <c:pt idx="5">
                  <c:v>100</c:v>
                </c:pt>
                <c:pt idx="6">
                  <c:v>163</c:v>
                </c:pt>
                <c:pt idx="7">
                  <c:v>126</c:v>
                </c:pt>
                <c:pt idx="8">
                  <c:v>177</c:v>
                </c:pt>
                <c:pt idx="9">
                  <c:v>34</c:v>
                </c:pt>
                <c:pt idx="10">
                  <c:v>28</c:v>
                </c:pt>
                <c:pt idx="11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EA-4F78-859F-0C6FDFC3832A}"/>
            </c:ext>
          </c:extLst>
        </c:ser>
        <c:ser>
          <c:idx val="1"/>
          <c:order val="1"/>
          <c:tx>
            <c:strRef>
              <c:f>'Übung 5'!$D$4</c:f>
              <c:strCache>
                <c:ptCount val="1"/>
                <c:pt idx="0">
                  <c:v>2008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'Übung 5'!$B$5:$B$16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'Übung 5'!$D$5:$D$16</c:f>
              <c:numCache>
                <c:formatCode>General</c:formatCode>
                <c:ptCount val="12"/>
                <c:pt idx="0">
                  <c:v>90</c:v>
                </c:pt>
                <c:pt idx="1">
                  <c:v>25</c:v>
                </c:pt>
                <c:pt idx="2">
                  <c:v>131</c:v>
                </c:pt>
                <c:pt idx="3">
                  <c:v>204</c:v>
                </c:pt>
                <c:pt idx="4">
                  <c:v>118</c:v>
                </c:pt>
                <c:pt idx="5">
                  <c:v>201</c:v>
                </c:pt>
                <c:pt idx="6">
                  <c:v>46</c:v>
                </c:pt>
                <c:pt idx="7">
                  <c:v>138</c:v>
                </c:pt>
                <c:pt idx="8">
                  <c:v>93</c:v>
                </c:pt>
                <c:pt idx="9">
                  <c:v>55</c:v>
                </c:pt>
                <c:pt idx="10">
                  <c:v>125</c:v>
                </c:pt>
                <c:pt idx="11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EA-4F78-859F-0C6FDFC383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3267424"/>
        <c:axId val="443268736"/>
      </c:lineChart>
      <c:catAx>
        <c:axId val="443267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43268736"/>
        <c:crosses val="autoZero"/>
        <c:auto val="1"/>
        <c:lblAlgn val="ctr"/>
        <c:lblOffset val="100"/>
        <c:noMultiLvlLbl val="0"/>
      </c:catAx>
      <c:valAx>
        <c:axId val="443268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43267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Verkaufszahlen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'Übung 6'!$B$2</c:f>
              <c:strCache>
                <c:ptCount val="1"/>
                <c:pt idx="0">
                  <c:v>Blusen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'Übung 6'!$A$3:$A$8</c:f>
              <c:strCache>
                <c:ptCount val="6"/>
                <c:pt idx="0">
                  <c:v>Montag</c:v>
                </c:pt>
                <c:pt idx="1">
                  <c:v>Dienstag</c:v>
                </c:pt>
                <c:pt idx="2">
                  <c:v>Mittwoch</c:v>
                </c:pt>
                <c:pt idx="3">
                  <c:v>Donnerstag</c:v>
                </c:pt>
                <c:pt idx="4">
                  <c:v>Freitag</c:v>
                </c:pt>
                <c:pt idx="5">
                  <c:v>Samstag</c:v>
                </c:pt>
              </c:strCache>
            </c:strRef>
          </c:cat>
          <c:val>
            <c:numRef>
              <c:f>'Übung 6'!$B$3:$B$8</c:f>
              <c:numCache>
                <c:formatCode>General</c:formatCode>
                <c:ptCount val="6"/>
                <c:pt idx="0">
                  <c:v>45</c:v>
                </c:pt>
                <c:pt idx="1">
                  <c:v>52</c:v>
                </c:pt>
                <c:pt idx="2">
                  <c:v>49</c:v>
                </c:pt>
                <c:pt idx="3">
                  <c:v>46</c:v>
                </c:pt>
                <c:pt idx="4">
                  <c:v>43</c:v>
                </c:pt>
                <c:pt idx="5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29-439F-8B87-C880A2FB3EE8}"/>
            </c:ext>
          </c:extLst>
        </c:ser>
        <c:ser>
          <c:idx val="1"/>
          <c:order val="1"/>
          <c:tx>
            <c:strRef>
              <c:f>'Übung 6'!$C$2</c:f>
              <c:strCache>
                <c:ptCount val="1"/>
                <c:pt idx="0">
                  <c:v>Hemden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'Übung 6'!$A$3:$A$8</c:f>
              <c:strCache>
                <c:ptCount val="6"/>
                <c:pt idx="0">
                  <c:v>Montag</c:v>
                </c:pt>
                <c:pt idx="1">
                  <c:v>Dienstag</c:v>
                </c:pt>
                <c:pt idx="2">
                  <c:v>Mittwoch</c:v>
                </c:pt>
                <c:pt idx="3">
                  <c:v>Donnerstag</c:v>
                </c:pt>
                <c:pt idx="4">
                  <c:v>Freitag</c:v>
                </c:pt>
                <c:pt idx="5">
                  <c:v>Samstag</c:v>
                </c:pt>
              </c:strCache>
            </c:strRef>
          </c:cat>
          <c:val>
            <c:numRef>
              <c:f>'Übung 6'!$C$3:$C$8</c:f>
              <c:numCache>
                <c:formatCode>General</c:formatCode>
                <c:ptCount val="6"/>
                <c:pt idx="0">
                  <c:v>111</c:v>
                </c:pt>
                <c:pt idx="1">
                  <c:v>109</c:v>
                </c:pt>
                <c:pt idx="2">
                  <c:v>112</c:v>
                </c:pt>
                <c:pt idx="3">
                  <c:v>100</c:v>
                </c:pt>
                <c:pt idx="4">
                  <c:v>97</c:v>
                </c:pt>
                <c:pt idx="5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29-439F-8B87-C880A2FB3EE8}"/>
            </c:ext>
          </c:extLst>
        </c:ser>
        <c:ser>
          <c:idx val="2"/>
          <c:order val="2"/>
          <c:tx>
            <c:strRef>
              <c:f>'Übung 6'!$D$2</c:f>
              <c:strCache>
                <c:ptCount val="1"/>
                <c:pt idx="0">
                  <c:v>Hosen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'Übung 6'!$A$3:$A$8</c:f>
              <c:strCache>
                <c:ptCount val="6"/>
                <c:pt idx="0">
                  <c:v>Montag</c:v>
                </c:pt>
                <c:pt idx="1">
                  <c:v>Dienstag</c:v>
                </c:pt>
                <c:pt idx="2">
                  <c:v>Mittwoch</c:v>
                </c:pt>
                <c:pt idx="3">
                  <c:v>Donnerstag</c:v>
                </c:pt>
                <c:pt idx="4">
                  <c:v>Freitag</c:v>
                </c:pt>
                <c:pt idx="5">
                  <c:v>Samstag</c:v>
                </c:pt>
              </c:strCache>
            </c:strRef>
          </c:cat>
          <c:val>
            <c:numRef>
              <c:f>'Übung 6'!$D$3:$D$8</c:f>
              <c:numCache>
                <c:formatCode>General</c:formatCode>
                <c:ptCount val="6"/>
                <c:pt idx="0">
                  <c:v>123</c:v>
                </c:pt>
                <c:pt idx="1">
                  <c:v>119</c:v>
                </c:pt>
                <c:pt idx="2">
                  <c:v>120</c:v>
                </c:pt>
                <c:pt idx="3">
                  <c:v>109</c:v>
                </c:pt>
                <c:pt idx="4">
                  <c:v>108</c:v>
                </c:pt>
                <c:pt idx="5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29-439F-8B87-C880A2FB3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6464152"/>
        <c:axId val="376467760"/>
        <c:axId val="0"/>
      </c:bar3DChart>
      <c:catAx>
        <c:axId val="376464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76467760"/>
        <c:crosses val="autoZero"/>
        <c:auto val="1"/>
        <c:lblAlgn val="ctr"/>
        <c:lblOffset val="100"/>
        <c:noMultiLvlLbl val="0"/>
      </c:catAx>
      <c:valAx>
        <c:axId val="376467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76464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  <a:round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'Übung 7'!$E$3</c:f>
              <c:strCache>
                <c:ptCount val="1"/>
                <c:pt idx="0">
                  <c:v>Fläche in km²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FF99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1B1-4AF2-B6FF-EBAF98D535A7}"/>
              </c:ext>
            </c:extLst>
          </c:dPt>
          <c:cat>
            <c:strRef>
              <c:f>'Übung 7'!$B$4:$B$12</c:f>
              <c:strCache>
                <c:ptCount val="9"/>
                <c:pt idx="0">
                  <c:v>Burgenland</c:v>
                </c:pt>
                <c:pt idx="1">
                  <c:v>Kärnten</c:v>
                </c:pt>
                <c:pt idx="2">
                  <c:v>Niederösterreich</c:v>
                </c:pt>
                <c:pt idx="3">
                  <c:v>Oberösterreich</c:v>
                </c:pt>
                <c:pt idx="4">
                  <c:v>Salzburg</c:v>
                </c:pt>
                <c:pt idx="5">
                  <c:v>Steiermark</c:v>
                </c:pt>
                <c:pt idx="6">
                  <c:v>Tirol</c:v>
                </c:pt>
                <c:pt idx="7">
                  <c:v>Vorarlberg</c:v>
                </c:pt>
                <c:pt idx="8">
                  <c:v>Wien</c:v>
                </c:pt>
              </c:strCache>
            </c:strRef>
          </c:cat>
          <c:val>
            <c:numRef>
              <c:f>'Übung 7'!$E$4:$E$12</c:f>
              <c:numCache>
                <c:formatCode>#,##0</c:formatCode>
                <c:ptCount val="9"/>
                <c:pt idx="0">
                  <c:v>3965</c:v>
                </c:pt>
                <c:pt idx="1">
                  <c:v>9536</c:v>
                </c:pt>
                <c:pt idx="2">
                  <c:v>19178</c:v>
                </c:pt>
                <c:pt idx="3">
                  <c:v>11982</c:v>
                </c:pt>
                <c:pt idx="4">
                  <c:v>7154</c:v>
                </c:pt>
                <c:pt idx="5">
                  <c:v>16392</c:v>
                </c:pt>
                <c:pt idx="6">
                  <c:v>12648</c:v>
                </c:pt>
                <c:pt idx="7">
                  <c:v>2601</c:v>
                </c:pt>
                <c:pt idx="8">
                  <c:v>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B1-4AF2-B6FF-EBAF98D535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76475960"/>
        <c:axId val="376475304"/>
      </c:barChart>
      <c:catAx>
        <c:axId val="376475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76475304"/>
        <c:crosses val="autoZero"/>
        <c:auto val="1"/>
        <c:lblAlgn val="ctr"/>
        <c:lblOffset val="100"/>
        <c:noMultiLvlLbl val="0"/>
      </c:catAx>
      <c:valAx>
        <c:axId val="3764753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76475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'Übung 7'!$D$3</c:f>
              <c:strCache>
                <c:ptCount val="1"/>
                <c:pt idx="0">
                  <c:v>Bevölkerung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686-44D8-A3AE-ABA1568969B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686-44D8-A3AE-ABA1568969B0}"/>
              </c:ext>
            </c:extLst>
          </c:dPt>
          <c:dPt>
            <c:idx val="2"/>
            <c:bubble3D val="0"/>
            <c:explosion val="2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686-44D8-A3AE-ABA1568969B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686-44D8-A3AE-ABA1568969B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686-44D8-A3AE-ABA1568969B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686-44D8-A3AE-ABA1568969B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686-44D8-A3AE-ABA1568969B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686-44D8-A3AE-ABA1568969B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686-44D8-A3AE-ABA1568969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'Übung 7'!$B$4:$B$12</c:f>
              <c:strCache>
                <c:ptCount val="9"/>
                <c:pt idx="0">
                  <c:v>Burgenland</c:v>
                </c:pt>
                <c:pt idx="1">
                  <c:v>Kärnten</c:v>
                </c:pt>
                <c:pt idx="2">
                  <c:v>Niederösterreich</c:v>
                </c:pt>
                <c:pt idx="3">
                  <c:v>Oberösterreich</c:v>
                </c:pt>
                <c:pt idx="4">
                  <c:v>Salzburg</c:v>
                </c:pt>
                <c:pt idx="5">
                  <c:v>Steiermark</c:v>
                </c:pt>
                <c:pt idx="6">
                  <c:v>Tirol</c:v>
                </c:pt>
                <c:pt idx="7">
                  <c:v>Vorarlberg</c:v>
                </c:pt>
                <c:pt idx="8">
                  <c:v>Wien</c:v>
                </c:pt>
              </c:strCache>
            </c:strRef>
          </c:cat>
          <c:val>
            <c:numRef>
              <c:f>'Übung 7'!$D$4:$D$12</c:f>
              <c:numCache>
                <c:formatCode>#,##0</c:formatCode>
                <c:ptCount val="9"/>
                <c:pt idx="0">
                  <c:v>276419</c:v>
                </c:pt>
                <c:pt idx="1">
                  <c:v>559440</c:v>
                </c:pt>
                <c:pt idx="2">
                  <c:v>1552848</c:v>
                </c:pt>
                <c:pt idx="3">
                  <c:v>1387086</c:v>
                </c:pt>
                <c:pt idx="4">
                  <c:v>521238</c:v>
                </c:pt>
                <c:pt idx="5">
                  <c:v>1190574</c:v>
                </c:pt>
                <c:pt idx="6">
                  <c:v>683317</c:v>
                </c:pt>
                <c:pt idx="7">
                  <c:v>356590</c:v>
                </c:pt>
                <c:pt idx="8">
                  <c:v>1590242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686-44D8-A3AE-ABA1568969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800-000000000000}">
  <sheetPr/>
  <sheetViews>
    <sheetView zoomScale="112" workbookViewId="0" zoomToFit="1"/>
  </sheetViews>
  <sheetProtection content="1" objects="1"/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chart" Target="../charts/chart14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4" Type="http://schemas.openxmlformats.org/officeDocument/2006/relationships/image" Target="../media/image6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chart" Target="../charts/chart19.xml"/><Relationship Id="rId1" Type="http://schemas.openxmlformats.org/officeDocument/2006/relationships/chart" Target="../charts/chart18.xml"/><Relationship Id="rId4" Type="http://schemas.openxmlformats.org/officeDocument/2006/relationships/image" Target="../media/image6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Relationship Id="rId5" Type="http://schemas.openxmlformats.org/officeDocument/2006/relationships/chart" Target="../charts/chart26.xml"/><Relationship Id="rId4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388189</xdr:colOff>
      <xdr:row>0</xdr:row>
      <xdr:rowOff>336430</xdr:rowOff>
    </xdr:from>
    <xdr:to>
      <xdr:col>3</xdr:col>
      <xdr:colOff>319177</xdr:colOff>
      <xdr:row>0</xdr:row>
      <xdr:rowOff>2527539</xdr:rowOff>
    </xdr:to>
    <xdr:pic>
      <xdr:nvPicPr>
        <xdr:cNvPr id="2" name="Grafik 1" descr="https://openclipart.org/image/300px/svg_to_png/178279/progress-0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189" y="336430"/>
          <a:ext cx="2191109" cy="2191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112144</xdr:colOff>
      <xdr:row>11</xdr:row>
      <xdr:rowOff>8626</xdr:rowOff>
    </xdr:from>
    <xdr:to>
      <xdr:col>6</xdr:col>
      <xdr:colOff>276045</xdr:colOff>
      <xdr:row>31</xdr:row>
      <xdr:rowOff>163902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</xdr:col>
      <xdr:colOff>91440</xdr:colOff>
      <xdr:row>3</xdr:row>
      <xdr:rowOff>109858</xdr:rowOff>
    </xdr:from>
    <xdr:ext cx="5197898" cy="937629"/>
    <xdr:sp macro="" textlink="">
      <xdr:nvSpPr>
        <xdr:cNvPr id="4" name="Rechteck 3">
          <a:extLst>
            <a:ext uri="{FF2B5EF4-FFF2-40B4-BE49-F238E27FC236}">
              <a16:creationId xmlns:a16="http://schemas.microsoft.com/office/drawing/2014/main" id="{F029C8D0-568A-4FA7-A86B-F9536535459A}"/>
            </a:ext>
          </a:extLst>
        </xdr:cNvPr>
        <xdr:cNvSpPr/>
      </xdr:nvSpPr>
      <xdr:spPr>
        <a:xfrm>
          <a:off x="4114800" y="833065"/>
          <a:ext cx="519789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de-DE" sz="5400" b="1" cap="none" spc="0">
              <a:ln w="0"/>
              <a:solidFill>
                <a:srgbClr val="C00000">
                  <a:alpha val="32000"/>
                </a:srgb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Lösungsvorschlag</a:t>
          </a: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1043796</xdr:colOff>
      <xdr:row>14</xdr:row>
      <xdr:rowOff>120769</xdr:rowOff>
    </xdr:from>
    <xdr:to>
      <xdr:col>13</xdr:col>
      <xdr:colOff>73326</xdr:colOff>
      <xdr:row>38</xdr:row>
      <xdr:rowOff>43132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232913</xdr:colOff>
      <xdr:row>14</xdr:row>
      <xdr:rowOff>138023</xdr:rowOff>
    </xdr:from>
    <xdr:to>
      <xdr:col>5</xdr:col>
      <xdr:colOff>776378</xdr:colOff>
      <xdr:row>38</xdr:row>
      <xdr:rowOff>34506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6</xdr:col>
      <xdr:colOff>226983</xdr:colOff>
      <xdr:row>10</xdr:row>
      <xdr:rowOff>163903</xdr:rowOff>
    </xdr:from>
    <xdr:ext cx="1739839" cy="341119"/>
    <xdr:sp macro="" textlink="">
      <xdr:nvSpPr>
        <xdr:cNvPr id="12291" name="AutoShape 3">
          <a:extLst>
            <a:ext uri="{FF2B5EF4-FFF2-40B4-BE49-F238E27FC236}">
              <a16:creationId xmlns:a16="http://schemas.microsoft.com/office/drawing/2014/main" id="{00000000-0008-0000-0F00-000003300000}"/>
            </a:ext>
          </a:extLst>
        </xdr:cNvPr>
        <xdr:cNvSpPr>
          <a:spLocks/>
        </xdr:cNvSpPr>
      </xdr:nvSpPr>
      <xdr:spPr bwMode="auto">
        <a:xfrm>
          <a:off x="5704757" y="2070341"/>
          <a:ext cx="1739839" cy="341119"/>
        </a:xfrm>
        <a:prstGeom prst="borderCallout2">
          <a:avLst>
            <a:gd name="adj1" fmla="val 60248"/>
            <a:gd name="adj2" fmla="val -5062"/>
            <a:gd name="adj3" fmla="val 60248"/>
            <a:gd name="adj4" fmla="val -37426"/>
            <a:gd name="adj5" fmla="val 528816"/>
            <a:gd name="adj6" fmla="val -93117"/>
          </a:avLst>
        </a:prstGeom>
        <a:ln>
          <a:headEnd/>
          <a:tailEnd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lIns="72000" tIns="22860" rIns="0" bIns="22860" anchor="ctr" upright="1">
          <a:noAutofit/>
        </a:bodyPr>
        <a:lstStyle/>
        <a:p>
          <a:pPr indent="0" algn="l" rtl="1">
            <a:defRPr sz="1000"/>
          </a:pPr>
          <a:r>
            <a:rPr lang="de-DE" sz="1000" b="0" i="0" strike="noStrike">
              <a:solidFill>
                <a:schemeClr val="tx1">
                  <a:lumMod val="65000"/>
                  <a:lumOff val="35000"/>
                </a:schemeClr>
              </a:solidFill>
              <a:latin typeface="Arial"/>
              <a:ea typeface="+mn-ea"/>
              <a:cs typeface="Arial"/>
            </a:rPr>
            <a:t>Kannst du dein Bundesland </a:t>
          </a:r>
        </a:p>
        <a:p>
          <a:pPr indent="0" algn="l" rtl="1">
            <a:defRPr sz="1000"/>
          </a:pPr>
          <a:r>
            <a:rPr lang="de-DE" sz="1000" b="0" i="0" strike="noStrike">
              <a:solidFill>
                <a:schemeClr val="tx1">
                  <a:lumMod val="65000"/>
                  <a:lumOff val="35000"/>
                </a:schemeClr>
              </a:solidFill>
              <a:latin typeface="Arial"/>
              <a:ea typeface="+mn-ea"/>
              <a:cs typeface="Arial"/>
            </a:rPr>
            <a:t>herausschieben?</a:t>
          </a:r>
        </a:p>
      </xdr:txBody>
    </xdr:sp>
    <xdr:clientData/>
  </xdr:oneCellAnchor>
  <xdr:oneCellAnchor>
    <xdr:from>
      <xdr:col>3</xdr:col>
      <xdr:colOff>587856</xdr:colOff>
      <xdr:row>41</xdr:row>
      <xdr:rowOff>146650</xdr:rowOff>
    </xdr:from>
    <xdr:ext cx="1387595" cy="293386"/>
    <xdr:sp macro="" textlink="">
      <xdr:nvSpPr>
        <xdr:cNvPr id="12292" name="AutoShape 4">
          <a:extLst>
            <a:ext uri="{FF2B5EF4-FFF2-40B4-BE49-F238E27FC236}">
              <a16:creationId xmlns:a16="http://schemas.microsoft.com/office/drawing/2014/main" id="{00000000-0008-0000-0F00-000004300000}"/>
            </a:ext>
          </a:extLst>
        </xdr:cNvPr>
        <xdr:cNvSpPr>
          <a:spLocks/>
        </xdr:cNvSpPr>
      </xdr:nvSpPr>
      <xdr:spPr bwMode="auto">
        <a:xfrm>
          <a:off x="2985999" y="7211684"/>
          <a:ext cx="1387595" cy="293386"/>
        </a:xfrm>
        <a:prstGeom prst="borderCallout2">
          <a:avLst>
            <a:gd name="adj1" fmla="val 60000"/>
            <a:gd name="adj2" fmla="val -8792"/>
            <a:gd name="adj3" fmla="val 21776"/>
            <a:gd name="adj4" fmla="val -28616"/>
            <a:gd name="adj5" fmla="val -233939"/>
            <a:gd name="adj6" fmla="val -30987"/>
          </a:avLst>
        </a:prstGeom>
        <a:ln>
          <a:headEnd/>
          <a:tailEnd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lIns="72000" tIns="22860" rIns="0" bIns="22860" anchor="ctr" upright="1">
          <a:noAutofit/>
        </a:bodyPr>
        <a:lstStyle/>
        <a:p>
          <a:pPr marL="0" indent="0" algn="l" rtl="1">
            <a:defRPr sz="1000"/>
          </a:pPr>
          <a:r>
            <a:rPr lang="de-DE" sz="1000" b="0" i="0" strike="noStrike">
              <a:solidFill>
                <a:schemeClr val="tx1">
                  <a:lumMod val="65000"/>
                  <a:lumOff val="35000"/>
                </a:schemeClr>
              </a:solidFill>
              <a:latin typeface="Arial"/>
              <a:ea typeface="+mn-ea"/>
              <a:cs typeface="Arial"/>
            </a:rPr>
            <a:t>keine Legende </a:t>
          </a:r>
        </a:p>
      </xdr:txBody>
    </xdr:sp>
    <xdr:clientData/>
  </xdr:oneCellAnchor>
  <xdr:oneCellAnchor>
    <xdr:from>
      <xdr:col>11</xdr:col>
      <xdr:colOff>142517</xdr:colOff>
      <xdr:row>25</xdr:row>
      <xdr:rowOff>97946</xdr:rowOff>
    </xdr:from>
    <xdr:ext cx="2221122" cy="341119"/>
    <xdr:sp macro="" textlink="">
      <xdr:nvSpPr>
        <xdr:cNvPr id="12293" name="AutoShape 5">
          <a:extLst>
            <a:ext uri="{FF2B5EF4-FFF2-40B4-BE49-F238E27FC236}">
              <a16:creationId xmlns:a16="http://schemas.microsoft.com/office/drawing/2014/main" id="{00000000-0008-0000-0F00-000005300000}"/>
            </a:ext>
          </a:extLst>
        </xdr:cNvPr>
        <xdr:cNvSpPr>
          <a:spLocks/>
        </xdr:cNvSpPr>
      </xdr:nvSpPr>
      <xdr:spPr bwMode="auto">
        <a:xfrm>
          <a:off x="9415913" y="4540550"/>
          <a:ext cx="2221122" cy="341119"/>
        </a:xfrm>
        <a:prstGeom prst="borderCallout2">
          <a:avLst>
            <a:gd name="adj1" fmla="val 32431"/>
            <a:gd name="adj2" fmla="val -5926"/>
            <a:gd name="adj3" fmla="val 27373"/>
            <a:gd name="adj4" fmla="val -18495"/>
            <a:gd name="adj5" fmla="val 257454"/>
            <a:gd name="adj6" fmla="val -37639"/>
          </a:avLst>
        </a:prstGeom>
        <a:ln>
          <a:headEnd/>
          <a:tailEnd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lIns="72000" tIns="22860" rIns="0" bIns="22860" anchor="ctr" upright="1">
          <a:noAutofit/>
        </a:bodyPr>
        <a:lstStyle/>
        <a:p>
          <a:pPr marL="0" indent="0" algn="l" rtl="1">
            <a:defRPr sz="1000"/>
          </a:pPr>
          <a:r>
            <a:rPr lang="de-DE" sz="1000" b="0" i="0" strike="noStrike">
              <a:solidFill>
                <a:schemeClr val="tx1">
                  <a:lumMod val="65000"/>
                  <a:lumOff val="35000"/>
                </a:schemeClr>
              </a:solidFill>
              <a:latin typeface="Arial"/>
              <a:ea typeface="+mn-ea"/>
              <a:cs typeface="Arial"/>
            </a:rPr>
            <a:t>Hebe ein Bundesland</a:t>
          </a:r>
          <a:r>
            <a:rPr lang="de-DE" sz="1000" b="0" i="0" strike="noStrike" baseline="0">
              <a:solidFill>
                <a:schemeClr val="tx1">
                  <a:lumMod val="65000"/>
                  <a:lumOff val="35000"/>
                </a:schemeClr>
              </a:solidFill>
              <a:latin typeface="Arial"/>
              <a:ea typeface="+mn-ea"/>
              <a:cs typeface="Arial"/>
            </a:rPr>
            <a:t> farbig hervor!</a:t>
          </a:r>
          <a:endParaRPr lang="de-DE" sz="1000" b="0" i="0" strike="noStrike">
            <a:solidFill>
              <a:schemeClr val="tx1">
                <a:lumMod val="65000"/>
                <a:lumOff val="3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oneCellAnchor>
  <xdr:oneCellAnchor>
    <xdr:from>
      <xdr:col>5</xdr:col>
      <xdr:colOff>565266</xdr:colOff>
      <xdr:row>3</xdr:row>
      <xdr:rowOff>184671</xdr:rowOff>
    </xdr:from>
    <xdr:ext cx="5197898" cy="937629"/>
    <xdr:sp macro="" textlink="">
      <xdr:nvSpPr>
        <xdr:cNvPr id="9" name="Rechteck 8">
          <a:extLst>
            <a:ext uri="{FF2B5EF4-FFF2-40B4-BE49-F238E27FC236}">
              <a16:creationId xmlns:a16="http://schemas.microsoft.com/office/drawing/2014/main" id="{FAFB5278-E680-43B2-B0EC-8A6562403C8D}"/>
            </a:ext>
          </a:extLst>
        </xdr:cNvPr>
        <xdr:cNvSpPr/>
      </xdr:nvSpPr>
      <xdr:spPr>
        <a:xfrm>
          <a:off x="4613564" y="833064"/>
          <a:ext cx="519789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de-DE" sz="5400" b="1" cap="none" spc="0">
              <a:ln w="0"/>
              <a:solidFill>
                <a:srgbClr val="C00000">
                  <a:alpha val="32000"/>
                </a:srgb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Lösungsvorschlag</a:t>
          </a: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195262</xdr:colOff>
      <xdr:row>0</xdr:row>
      <xdr:rowOff>219076</xdr:rowOff>
    </xdr:from>
    <xdr:to>
      <xdr:col>8</xdr:col>
      <xdr:colOff>819150</xdr:colOff>
      <xdr:row>14</xdr:row>
      <xdr:rowOff>190501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195262</xdr:colOff>
      <xdr:row>0</xdr:row>
      <xdr:rowOff>219076</xdr:rowOff>
    </xdr:from>
    <xdr:to>
      <xdr:col>8</xdr:col>
      <xdr:colOff>819150</xdr:colOff>
      <xdr:row>14</xdr:row>
      <xdr:rowOff>190501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</xdr:col>
      <xdr:colOff>157942</xdr:colOff>
      <xdr:row>15</xdr:row>
      <xdr:rowOff>74813</xdr:rowOff>
    </xdr:from>
    <xdr:ext cx="5197898" cy="937629"/>
    <xdr:sp macro="" textlink="">
      <xdr:nvSpPr>
        <xdr:cNvPr id="4" name="Rechteck 3">
          <a:extLst>
            <a:ext uri="{FF2B5EF4-FFF2-40B4-BE49-F238E27FC236}">
              <a16:creationId xmlns:a16="http://schemas.microsoft.com/office/drawing/2014/main" id="{10A3ED91-9ABA-49BA-A2BA-BFDF5F77903E}"/>
            </a:ext>
          </a:extLst>
        </xdr:cNvPr>
        <xdr:cNvSpPr/>
      </xdr:nvSpPr>
      <xdr:spPr>
        <a:xfrm>
          <a:off x="2668386" y="3832166"/>
          <a:ext cx="519789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de-DE" sz="5400" b="1" cap="none" spc="0">
              <a:ln w="0"/>
              <a:solidFill>
                <a:srgbClr val="C00000">
                  <a:alpha val="32000"/>
                </a:srgb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Lösungsvorschlag</a:t>
          </a:r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154646</xdr:colOff>
      <xdr:row>0</xdr:row>
      <xdr:rowOff>255028</xdr:rowOff>
    </xdr:from>
    <xdr:to>
      <xdr:col>14</xdr:col>
      <xdr:colOff>266008</xdr:colOff>
      <xdr:row>27</xdr:row>
      <xdr:rowOff>15447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154646</xdr:colOff>
      <xdr:row>0</xdr:row>
      <xdr:rowOff>255028</xdr:rowOff>
    </xdr:from>
    <xdr:to>
      <xdr:col>14</xdr:col>
      <xdr:colOff>390699</xdr:colOff>
      <xdr:row>27</xdr:row>
      <xdr:rowOff>15447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22</xdr:row>
      <xdr:rowOff>99752</xdr:rowOff>
    </xdr:from>
    <xdr:ext cx="5197898" cy="937629"/>
    <xdr:sp macro="" textlink="">
      <xdr:nvSpPr>
        <xdr:cNvPr id="4" name="Rechteck 3">
          <a:extLst>
            <a:ext uri="{FF2B5EF4-FFF2-40B4-BE49-F238E27FC236}">
              <a16:creationId xmlns:a16="http://schemas.microsoft.com/office/drawing/2014/main" id="{E532C27B-B341-4295-9070-D9143A8C1F88}"/>
            </a:ext>
          </a:extLst>
        </xdr:cNvPr>
        <xdr:cNvSpPr/>
      </xdr:nvSpPr>
      <xdr:spPr>
        <a:xfrm>
          <a:off x="0" y="4854632"/>
          <a:ext cx="519789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de-DE" sz="5400" b="1" cap="none" spc="0">
              <a:ln w="0"/>
              <a:solidFill>
                <a:srgbClr val="C00000">
                  <a:alpha val="32000"/>
                </a:srgb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Lösungsvorschlag</a:t>
          </a:r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178722</xdr:colOff>
      <xdr:row>1</xdr:row>
      <xdr:rowOff>16623</xdr:rowOff>
    </xdr:from>
    <xdr:to>
      <xdr:col>7</xdr:col>
      <xdr:colOff>532013</xdr:colOff>
      <xdr:row>33</xdr:row>
      <xdr:rowOff>133004</xdr:rowOff>
    </xdr:to>
    <xdr:graphicFrame macro="">
      <xdr:nvGraphicFramePr>
        <xdr:cNvPr id="3" name="Diagramm 1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91439</xdr:colOff>
      <xdr:row>9</xdr:row>
      <xdr:rowOff>41560</xdr:rowOff>
    </xdr:from>
    <xdr:to>
      <xdr:col>15</xdr:col>
      <xdr:colOff>374072</xdr:colOff>
      <xdr:row>18</xdr:row>
      <xdr:rowOff>80764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25984" y="1886985"/>
          <a:ext cx="4671753" cy="1834754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293299</xdr:colOff>
      <xdr:row>2</xdr:row>
      <xdr:rowOff>99202</xdr:rowOff>
    </xdr:from>
    <xdr:to>
      <xdr:col>10</xdr:col>
      <xdr:colOff>646981</xdr:colOff>
      <xdr:row>8</xdr:row>
      <xdr:rowOff>163901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310551</xdr:colOff>
      <xdr:row>9</xdr:row>
      <xdr:rowOff>34505</xdr:rowOff>
    </xdr:from>
    <xdr:to>
      <xdr:col>10</xdr:col>
      <xdr:colOff>646981</xdr:colOff>
      <xdr:row>16</xdr:row>
      <xdr:rowOff>60385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319178</xdr:colOff>
      <xdr:row>16</xdr:row>
      <xdr:rowOff>142334</xdr:rowOff>
    </xdr:from>
    <xdr:to>
      <xdr:col>10</xdr:col>
      <xdr:colOff>646981</xdr:colOff>
      <xdr:row>27</xdr:row>
      <xdr:rowOff>163901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4</xdr:col>
      <xdr:colOff>828921</xdr:colOff>
      <xdr:row>20</xdr:row>
      <xdr:rowOff>116063</xdr:rowOff>
    </xdr:from>
    <xdr:ext cx="3027871" cy="1322450"/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244981" y="3394101"/>
          <a:ext cx="3027871" cy="1322450"/>
        </a:xfrm>
        <a:prstGeom prst="rect">
          <a:avLst/>
        </a:prstGeom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293299</xdr:colOff>
      <xdr:row>2</xdr:row>
      <xdr:rowOff>99202</xdr:rowOff>
    </xdr:from>
    <xdr:to>
      <xdr:col>10</xdr:col>
      <xdr:colOff>646981</xdr:colOff>
      <xdr:row>8</xdr:row>
      <xdr:rowOff>163901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310551</xdr:colOff>
      <xdr:row>9</xdr:row>
      <xdr:rowOff>34505</xdr:rowOff>
    </xdr:from>
    <xdr:to>
      <xdr:col>10</xdr:col>
      <xdr:colOff>646981</xdr:colOff>
      <xdr:row>16</xdr:row>
      <xdr:rowOff>60385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319178</xdr:colOff>
      <xdr:row>16</xdr:row>
      <xdr:rowOff>142334</xdr:rowOff>
    </xdr:from>
    <xdr:to>
      <xdr:col>10</xdr:col>
      <xdr:colOff>646981</xdr:colOff>
      <xdr:row>27</xdr:row>
      <xdr:rowOff>163901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4</xdr:col>
      <xdr:colOff>828138</xdr:colOff>
      <xdr:row>20</xdr:row>
      <xdr:rowOff>125400</xdr:rowOff>
    </xdr:from>
    <xdr:ext cx="3027871" cy="1322450"/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1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244198" y="3403438"/>
          <a:ext cx="3027871" cy="1322450"/>
        </a:xfrm>
        <a:prstGeom prst="rect">
          <a:avLst/>
        </a:prstGeom>
      </xdr:spPr>
    </xdr:pic>
    <xdr:clientData/>
  </xdr:oneCellAnchor>
  <xdr:oneCellAnchor>
    <xdr:from>
      <xdr:col>7</xdr:col>
      <xdr:colOff>340822</xdr:colOff>
      <xdr:row>0</xdr:row>
      <xdr:rowOff>141316</xdr:rowOff>
    </xdr:from>
    <xdr:ext cx="5197898" cy="937629"/>
    <xdr:sp macro="" textlink="">
      <xdr:nvSpPr>
        <xdr:cNvPr id="7" name="Rechteck 6">
          <a:extLst>
            <a:ext uri="{FF2B5EF4-FFF2-40B4-BE49-F238E27FC236}">
              <a16:creationId xmlns:a16="http://schemas.microsoft.com/office/drawing/2014/main" id="{F8A58516-E63A-4CB5-B010-14B0BEE752B5}"/>
            </a:ext>
          </a:extLst>
        </xdr:cNvPr>
        <xdr:cNvSpPr/>
      </xdr:nvSpPr>
      <xdr:spPr>
        <a:xfrm>
          <a:off x="4555375" y="141316"/>
          <a:ext cx="519789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de-DE" sz="5400" b="1" cap="none" spc="0">
              <a:ln w="0"/>
              <a:solidFill>
                <a:srgbClr val="C00000">
                  <a:alpha val="32000"/>
                </a:srgb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Lösungsvorschlag</a:t>
          </a:r>
        </a:p>
      </xdr:txBody>
    </xdr:sp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9292442" cy="6004461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35894</xdr:colOff>
      <xdr:row>1</xdr:row>
      <xdr:rowOff>138154</xdr:rowOff>
    </xdr:from>
    <xdr:to>
      <xdr:col>21</xdr:col>
      <xdr:colOff>247816</xdr:colOff>
      <xdr:row>34</xdr:row>
      <xdr:rowOff>31004</xdr:rowOff>
    </xdr:to>
    <xdr:grpSp>
      <xdr:nvGrpSpPr>
        <xdr:cNvPr id="2" name="Gruppier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472923" y="952373"/>
          <a:ext cx="17252259" cy="5441667"/>
          <a:chOff x="458638" y="960120"/>
          <a:chExt cx="15307142" cy="5432590"/>
        </a:xfrm>
      </xdr:grpSpPr>
      <xdr:pic>
        <xdr:nvPicPr>
          <xdr:cNvPr id="3" name="Grafik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458638" y="1066655"/>
            <a:ext cx="6936818" cy="5326055"/>
          </a:xfrm>
          <a:prstGeom prst="rect">
            <a:avLst/>
          </a:prstGeom>
        </xdr:spPr>
      </xdr:pic>
      <xdr:grpSp>
        <xdr:nvGrpSpPr>
          <xdr:cNvPr id="4" name="Gruppieren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GrpSpPr/>
        </xdr:nvGrpSpPr>
        <xdr:grpSpPr>
          <a:xfrm>
            <a:off x="7414260" y="960120"/>
            <a:ext cx="8351520" cy="3421380"/>
            <a:chOff x="7414260" y="960120"/>
            <a:chExt cx="8351520" cy="3421380"/>
          </a:xfrm>
        </xdr:grpSpPr>
        <xdr:pic>
          <xdr:nvPicPr>
            <xdr:cNvPr id="5" name="Grafik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 cstate="email">
              <a:extLst>
                <a:ext uri="{BEBA8EAE-BF5A-486C-A8C5-ECC9F3942E4B}">
                  <a14:imgProps xmlns:a14="http://schemas.microsoft.com/office/drawing/2010/main">
                    <a14:imgLayer r:embed="rId3">
                      <a14:imgEffect>
                        <a14:sharpenSoften amount="25000"/>
                      </a14:imgEffect>
                    </a14:imgLayer>
                  </a14:imgProps>
                </a:ext>
                <a:ext uri="{28A0092B-C50C-407E-A947-70E740481C1C}">
                  <a14:useLocalDpi xmlns:a14="http://schemas.microsoft.com/office/drawing/2010/main"/>
                </a:ext>
              </a:extLst>
            </a:blip>
            <a:stretch>
              <a:fillRect/>
            </a:stretch>
          </xdr:blipFill>
          <xdr:spPr>
            <a:xfrm>
              <a:off x="7414260" y="1379221"/>
              <a:ext cx="7991141" cy="3002279"/>
            </a:xfrm>
            <a:prstGeom prst="rect">
              <a:avLst/>
            </a:prstGeom>
          </xdr:spPr>
        </xdr:pic>
        <xdr:sp macro="" textlink="">
          <xdr:nvSpPr>
            <xdr:cNvPr id="6" name="Legende mit Linie 2 5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/>
          </xdr:nvSpPr>
          <xdr:spPr>
            <a:xfrm flipH="1">
              <a:off x="8808720" y="960120"/>
              <a:ext cx="1851660" cy="533400"/>
            </a:xfrm>
            <a:prstGeom prst="borderCallout2">
              <a:avLst>
                <a:gd name="adj1" fmla="val 50329"/>
                <a:gd name="adj2" fmla="val -2823"/>
                <a:gd name="adj3" fmla="val 60855"/>
                <a:gd name="adj4" fmla="val -17769"/>
                <a:gd name="adj5" fmla="val 109288"/>
                <a:gd name="adj6" fmla="val -28357"/>
              </a:avLst>
            </a:prstGeom>
            <a:ln w="12700"/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xdr:spPr>
          <xdr:style>
            <a:lnRef idx="2">
              <a:schemeClr val="accent1"/>
            </a:lnRef>
            <a:fillRef idx="1">
              <a:schemeClr val="lt1"/>
            </a:fillRef>
            <a:effectRef idx="0">
              <a:schemeClr val="accent1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de-AT" sz="1400">
                  <a:solidFill>
                    <a:srgbClr val="C00000"/>
                  </a:solidFill>
                </a:rPr>
                <a:t>Diagrammelemente hinzufügen/verändern</a:t>
              </a:r>
            </a:p>
          </xdr:txBody>
        </xdr:sp>
        <xdr:sp macro="" textlink="">
          <xdr:nvSpPr>
            <xdr:cNvPr id="7" name="Legende mit Linie 2 6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SpPr/>
          </xdr:nvSpPr>
          <xdr:spPr>
            <a:xfrm flipH="1">
              <a:off x="13487400" y="2148840"/>
              <a:ext cx="2278380" cy="335280"/>
            </a:xfrm>
            <a:prstGeom prst="borderCallout2">
              <a:avLst>
                <a:gd name="adj1" fmla="val 54874"/>
                <a:gd name="adj2" fmla="val 105621"/>
                <a:gd name="adj3" fmla="val 54037"/>
                <a:gd name="adj4" fmla="val 115356"/>
                <a:gd name="adj5" fmla="val 169159"/>
                <a:gd name="adj6" fmla="val 119368"/>
              </a:avLst>
            </a:prstGeom>
            <a:ln w="12700"/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xdr:spPr>
          <xdr:style>
            <a:lnRef idx="2">
              <a:schemeClr val="accent1"/>
            </a:lnRef>
            <a:fillRef idx="1">
              <a:schemeClr val="lt1"/>
            </a:fillRef>
            <a:effectRef idx="0">
              <a:schemeClr val="accent1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de-AT" sz="1400">
                  <a:solidFill>
                    <a:srgbClr val="C00000"/>
                  </a:solidFill>
                </a:rPr>
                <a:t>Pfeil: Weitere Einstellungen</a:t>
              </a:r>
            </a:p>
          </xdr:txBody>
        </xdr:sp>
      </xdr:grpSp>
    </xdr:grpSp>
    <xdr:clientData/>
  </xdr:twoCellAnchor>
  <xdr:twoCellAnchor>
    <xdr:from>
      <xdr:col>1</xdr:col>
      <xdr:colOff>217140</xdr:colOff>
      <xdr:row>19</xdr:row>
      <xdr:rowOff>122609</xdr:rowOff>
    </xdr:from>
    <xdr:to>
      <xdr:col>1</xdr:col>
      <xdr:colOff>329263</xdr:colOff>
      <xdr:row>20</xdr:row>
      <xdr:rowOff>22460</xdr:rowOff>
    </xdr:to>
    <xdr:sp macro="" textlink="">
      <xdr:nvSpPr>
        <xdr:cNvPr id="8" name="Flussdiagramm: Prozess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040100" y="3755271"/>
          <a:ext cx="112123" cy="91044"/>
        </a:xfrm>
        <a:prstGeom prst="flowChartProcess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>
    <xdr:from>
      <xdr:col>1</xdr:col>
      <xdr:colOff>170955</xdr:colOff>
      <xdr:row>19</xdr:row>
      <xdr:rowOff>70270</xdr:rowOff>
    </xdr:from>
    <xdr:to>
      <xdr:col>1</xdr:col>
      <xdr:colOff>435667</xdr:colOff>
      <xdr:row>20</xdr:row>
      <xdr:rowOff>114665</xdr:rowOff>
    </xdr:to>
    <xdr:sp macro="" textlink="">
      <xdr:nvSpPr>
        <xdr:cNvPr id="9" name="Textfeld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 rot="16200000">
          <a:off x="1008477" y="3688370"/>
          <a:ext cx="235588" cy="264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900">
              <a:solidFill>
                <a:schemeClr val="bg2">
                  <a:lumMod val="50000"/>
                </a:schemeClr>
              </a:solidFill>
            </a:rPr>
            <a:t>A</a:t>
          </a:r>
        </a:p>
      </xdr:txBody>
    </xdr:sp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0.33487</cdr:x>
      <cdr:y>0.60289</cdr:y>
    </cdr:from>
    <cdr:to>
      <cdr:x>0.57553</cdr:x>
      <cdr:y>0.68436</cdr:y>
    </cdr:to>
    <cdr:sp macro="" textlink="">
      <cdr:nvSpPr>
        <cdr:cNvPr id="2" name="AutoShape 2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111124" y="3615807"/>
          <a:ext cx="2235886" cy="488595"/>
        </a:xfrm>
        <a:prstGeom xmlns:a="http://schemas.openxmlformats.org/drawingml/2006/main" prst="borderCallout2">
          <a:avLst>
            <a:gd name="adj1" fmla="val 17148"/>
            <a:gd name="adj2" fmla="val -3782"/>
            <a:gd name="adj3" fmla="val 17148"/>
            <a:gd name="adj4" fmla="val -22935"/>
            <a:gd name="adj5" fmla="val -78440"/>
            <a:gd name="adj6" fmla="val -42079"/>
          </a:avLst>
        </a:prstGeom>
        <a:ln xmlns:a="http://schemas.openxmlformats.org/drawingml/2006/main">
          <a:headEnd/>
          <a:tailEnd/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72000" tIns="22860" rIns="0" bIns="22860" anchor="ctr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 rtl="1">
            <a:defRPr sz="1000"/>
          </a:pPr>
          <a:r>
            <a:rPr lang="de-DE" sz="1000" b="0" i="0" strike="noStrike">
              <a:solidFill>
                <a:schemeClr val="tx1">
                  <a:lumMod val="65000"/>
                  <a:lumOff val="35000"/>
                </a:schemeClr>
              </a:solidFill>
              <a:latin typeface="Arial"/>
              <a:ea typeface="+mn-ea"/>
              <a:cs typeface="Arial"/>
            </a:rPr>
            <a:t>Färbe die Balken je nach Material! </a:t>
          </a:r>
        </a:p>
        <a:p xmlns:a="http://schemas.openxmlformats.org/drawingml/2006/main">
          <a:pPr marL="0" indent="0" algn="l" rtl="1">
            <a:defRPr sz="1000"/>
          </a:pPr>
          <a:r>
            <a:rPr lang="de-DE" sz="1000" b="0" i="0" strike="noStrike">
              <a:solidFill>
                <a:schemeClr val="tx1">
                  <a:lumMod val="65000"/>
                  <a:lumOff val="35000"/>
                </a:schemeClr>
              </a:solidFill>
              <a:latin typeface="Arial"/>
              <a:ea typeface="+mn-ea"/>
              <a:cs typeface="Arial"/>
            </a:rPr>
            <a:t>Verwende dazu auch die Fülleffekte.</a:t>
          </a:r>
        </a:p>
        <a:p xmlns:a="http://schemas.openxmlformats.org/drawingml/2006/main">
          <a:pPr marL="0" indent="0" algn="l" rtl="1">
            <a:defRPr sz="1000"/>
          </a:pPr>
          <a:r>
            <a:rPr lang="de-DE" sz="1000" b="0" i="0" strike="noStrike">
              <a:solidFill>
                <a:schemeClr val="tx1">
                  <a:lumMod val="65000"/>
                  <a:lumOff val="35000"/>
                </a:schemeClr>
              </a:solidFill>
              <a:latin typeface="Arial"/>
              <a:ea typeface="+mn-ea"/>
              <a:cs typeface="Arial"/>
            </a:rPr>
            <a:t>Experimentiere mit dem Hintergrund!</a:t>
          </a:r>
        </a:p>
      </cdr:txBody>
    </cdr:sp>
  </cdr:relSizeAnchor>
  <cdr:relSizeAnchor xmlns:cdr="http://schemas.openxmlformats.org/drawingml/2006/chartDrawing">
    <cdr:from>
      <cdr:x>0.424</cdr:x>
      <cdr:y>0.4275</cdr:y>
    </cdr:from>
    <cdr:to>
      <cdr:x>0.98337</cdr:x>
      <cdr:y>0.58365</cdr:y>
    </cdr:to>
    <cdr:sp macro="" textlink="">
      <cdr:nvSpPr>
        <cdr:cNvPr id="3" name="Rechteck 2">
          <a:extLst xmlns:a="http://schemas.openxmlformats.org/drawingml/2006/main">
            <a:ext uri="{FF2B5EF4-FFF2-40B4-BE49-F238E27FC236}">
              <a16:creationId xmlns:a16="http://schemas.microsoft.com/office/drawing/2014/main" id="{00000000-0008-0000-0500-000003000000}"/>
            </a:ext>
          </a:extLst>
        </cdr:cNvPr>
        <cdr:cNvSpPr/>
      </cdr:nvSpPr>
      <cdr:spPr>
        <a:xfrm xmlns:a="http://schemas.openxmlformats.org/drawingml/2006/main">
          <a:off x="3939969" y="2566885"/>
          <a:ext cx="5197898" cy="93762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DE" sz="5400" b="1" cap="none" spc="0">
              <a:ln w="0"/>
              <a:solidFill>
                <a:srgbClr val="C00000">
                  <a:alpha val="32000"/>
                </a:srgbClr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Lösungsvorschlag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107830</xdr:rowOff>
    </xdr:from>
    <xdr:to>
      <xdr:col>4</xdr:col>
      <xdr:colOff>612476</xdr:colOff>
      <xdr:row>27</xdr:row>
      <xdr:rowOff>94891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30192</xdr:rowOff>
    </xdr:from>
    <xdr:to>
      <xdr:col>4</xdr:col>
      <xdr:colOff>612476</xdr:colOff>
      <xdr:row>44</xdr:row>
      <xdr:rowOff>150962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746185</xdr:colOff>
      <xdr:row>10</xdr:row>
      <xdr:rowOff>107829</xdr:rowOff>
    </xdr:from>
    <xdr:to>
      <xdr:col>11</xdr:col>
      <xdr:colOff>4313</xdr:colOff>
      <xdr:row>27</xdr:row>
      <xdr:rowOff>64697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1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21565</xdr:colOff>
      <xdr:row>28</xdr:row>
      <xdr:rowOff>4312</xdr:rowOff>
    </xdr:from>
    <xdr:to>
      <xdr:col>11</xdr:col>
      <xdr:colOff>8626</xdr:colOff>
      <xdr:row>44</xdr:row>
      <xdr:rowOff>125082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1A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168216</xdr:colOff>
      <xdr:row>10</xdr:row>
      <xdr:rowOff>99203</xdr:rowOff>
    </xdr:from>
    <xdr:to>
      <xdr:col>17</xdr:col>
      <xdr:colOff>608163</xdr:colOff>
      <xdr:row>27</xdr:row>
      <xdr:rowOff>56071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1A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207818</xdr:colOff>
      <xdr:row>29</xdr:row>
      <xdr:rowOff>83127</xdr:rowOff>
    </xdr:from>
    <xdr:to>
      <xdr:col>18</xdr:col>
      <xdr:colOff>692400</xdr:colOff>
      <xdr:row>35</xdr:row>
      <xdr:rowOff>73105</xdr:rowOff>
    </xdr:to>
    <xdr:sp macro="" textlink="">
      <xdr:nvSpPr>
        <xdr:cNvPr id="7" name="Rechteck 6">
          <a:extLst>
            <a:ext uri="{FF2B5EF4-FFF2-40B4-BE49-F238E27FC236}">
              <a16:creationId xmlns:a16="http://schemas.microsoft.com/office/drawing/2014/main" id="{AC88F8D2-1821-4FE9-A8C7-1E2CAF501963}"/>
            </a:ext>
          </a:extLst>
        </xdr:cNvPr>
        <xdr:cNvSpPr/>
      </xdr:nvSpPr>
      <xdr:spPr>
        <a:xfrm>
          <a:off x="8861367" y="4921134"/>
          <a:ext cx="5197898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DE" sz="5400" b="1" cap="none" spc="0">
              <a:ln w="0"/>
              <a:solidFill>
                <a:srgbClr val="C00000">
                  <a:alpha val="32000"/>
                </a:srgb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Lösungsvorschlag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374076</xdr:colOff>
      <xdr:row>20</xdr:row>
      <xdr:rowOff>16626</xdr:rowOff>
    </xdr:from>
    <xdr:to>
      <xdr:col>2</xdr:col>
      <xdr:colOff>1055719</xdr:colOff>
      <xdr:row>28</xdr:row>
      <xdr:rowOff>29925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076" y="4389121"/>
          <a:ext cx="2660072" cy="1276835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282632</xdr:colOff>
      <xdr:row>0</xdr:row>
      <xdr:rowOff>365759</xdr:rowOff>
    </xdr:from>
    <xdr:to>
      <xdr:col>8</xdr:col>
      <xdr:colOff>615141</xdr:colOff>
      <xdr:row>23</xdr:row>
      <xdr:rowOff>124690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374076</xdr:colOff>
      <xdr:row>20</xdr:row>
      <xdr:rowOff>16626</xdr:rowOff>
    </xdr:from>
    <xdr:to>
      <xdr:col>2</xdr:col>
      <xdr:colOff>1055719</xdr:colOff>
      <xdr:row>28</xdr:row>
      <xdr:rowOff>29927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4076" y="4389121"/>
          <a:ext cx="2660072" cy="1276835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oneCellAnchor>
    <xdr:from>
      <xdr:col>3</xdr:col>
      <xdr:colOff>124691</xdr:colOff>
      <xdr:row>22</xdr:row>
      <xdr:rowOff>149630</xdr:rowOff>
    </xdr:from>
    <xdr:ext cx="5197898" cy="937629"/>
    <xdr:sp macro="" textlink="">
      <xdr:nvSpPr>
        <xdr:cNvPr id="5" name="Rechteck 4">
          <a:extLst>
            <a:ext uri="{FF2B5EF4-FFF2-40B4-BE49-F238E27FC236}">
              <a16:creationId xmlns:a16="http://schemas.microsoft.com/office/drawing/2014/main" id="{7071E53E-F63D-49F9-82FB-48E10EFCF380}"/>
            </a:ext>
          </a:extLst>
        </xdr:cNvPr>
        <xdr:cNvSpPr/>
      </xdr:nvSpPr>
      <xdr:spPr>
        <a:xfrm>
          <a:off x="3749040" y="4838008"/>
          <a:ext cx="519789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de-DE" sz="5400" b="1" cap="none" spc="0">
              <a:ln w="0"/>
              <a:solidFill>
                <a:srgbClr val="C00000">
                  <a:alpha val="32000"/>
                </a:srgb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Lösungsvorschlag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12</xdr:row>
      <xdr:rowOff>85725</xdr:rowOff>
    </xdr:from>
    <xdr:to>
      <xdr:col>5</xdr:col>
      <xdr:colOff>371475</xdr:colOff>
      <xdr:row>27</xdr:row>
      <xdr:rowOff>123825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12</xdr:row>
      <xdr:rowOff>85725</xdr:rowOff>
    </xdr:from>
    <xdr:to>
      <xdr:col>5</xdr:col>
      <xdr:colOff>371475</xdr:colOff>
      <xdr:row>28</xdr:row>
      <xdr:rowOff>123825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</xdr:col>
      <xdr:colOff>318822</xdr:colOff>
      <xdr:row>2</xdr:row>
      <xdr:rowOff>118170</xdr:rowOff>
    </xdr:from>
    <xdr:ext cx="5197898" cy="937629"/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2455193" y="833065"/>
          <a:ext cx="519789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de-DE" sz="5400" b="1" cap="none" spc="0">
              <a:ln w="0"/>
              <a:solidFill>
                <a:srgbClr val="C00000">
                  <a:alpha val="32000"/>
                </a:srgb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Lösungsvorschlag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310550</xdr:colOff>
      <xdr:row>15</xdr:row>
      <xdr:rowOff>51757</xdr:rowOff>
    </xdr:from>
    <xdr:to>
      <xdr:col>7</xdr:col>
      <xdr:colOff>327802</xdr:colOff>
      <xdr:row>35</xdr:row>
      <xdr:rowOff>43131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4</xdr:col>
      <xdr:colOff>324196</xdr:colOff>
      <xdr:row>5</xdr:row>
      <xdr:rowOff>8314</xdr:rowOff>
    </xdr:from>
    <xdr:ext cx="5197898" cy="937629"/>
    <xdr:sp macro="" textlink="">
      <xdr:nvSpPr>
        <xdr:cNvPr id="4" name="Rechteck 3">
          <a:extLst>
            <a:ext uri="{FF2B5EF4-FFF2-40B4-BE49-F238E27FC236}">
              <a16:creationId xmlns:a16="http://schemas.microsoft.com/office/drawing/2014/main" id="{1A469BE2-FC53-403B-9A92-E83CF24287DF}"/>
            </a:ext>
          </a:extLst>
        </xdr:cNvPr>
        <xdr:cNvSpPr/>
      </xdr:nvSpPr>
      <xdr:spPr>
        <a:xfrm>
          <a:off x="2909454" y="1030779"/>
          <a:ext cx="519789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de-DE" sz="5400" b="1" cap="none" spc="0">
              <a:ln w="0"/>
              <a:solidFill>
                <a:srgbClr val="C00000">
                  <a:alpha val="32000"/>
                </a:srgb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Lösungsvorschlag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86264</xdr:colOff>
      <xdr:row>9</xdr:row>
      <xdr:rowOff>17253</xdr:rowOff>
    </xdr:from>
    <xdr:to>
      <xdr:col>5</xdr:col>
      <xdr:colOff>1444925</xdr:colOff>
      <xdr:row>25</xdr:row>
      <xdr:rowOff>51760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249381</xdr:colOff>
      <xdr:row>25</xdr:row>
      <xdr:rowOff>41564</xdr:rowOff>
    </xdr:from>
    <xdr:ext cx="5197898" cy="937629"/>
    <xdr:sp macro="" textlink="">
      <xdr:nvSpPr>
        <xdr:cNvPr id="4" name="Rechteck 3">
          <a:extLst>
            <a:ext uri="{FF2B5EF4-FFF2-40B4-BE49-F238E27FC236}">
              <a16:creationId xmlns:a16="http://schemas.microsoft.com/office/drawing/2014/main" id="{9ED8AF49-4643-402F-9561-EE998EF169CC}"/>
            </a:ext>
          </a:extLst>
        </xdr:cNvPr>
        <xdr:cNvSpPr/>
      </xdr:nvSpPr>
      <xdr:spPr>
        <a:xfrm>
          <a:off x="249381" y="5120640"/>
          <a:ext cx="519789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de-DE" sz="5400" b="1" cap="none" spc="0">
              <a:ln w="0"/>
              <a:solidFill>
                <a:srgbClr val="C00000">
                  <a:alpha val="32000"/>
                </a:srgb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Lösungsvorschlag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542925</xdr:colOff>
      <xdr:row>43</xdr:row>
      <xdr:rowOff>95250</xdr:rowOff>
    </xdr:from>
    <xdr:ext cx="892552" cy="193643"/>
    <xdr:sp macro="" textlink="">
      <xdr:nvSpPr>
        <xdr:cNvPr id="7171" name="AutoShape 3">
          <a:extLst>
            <a:ext uri="{FF2B5EF4-FFF2-40B4-BE49-F238E27FC236}">
              <a16:creationId xmlns:a16="http://schemas.microsoft.com/office/drawing/2014/main" id="{00000000-0008-0000-0B00-0000031C0000}"/>
            </a:ext>
          </a:extLst>
        </xdr:cNvPr>
        <xdr:cNvSpPr>
          <a:spLocks/>
        </xdr:cNvSpPr>
      </xdr:nvSpPr>
      <xdr:spPr bwMode="auto">
        <a:xfrm>
          <a:off x="3933825" y="7715250"/>
          <a:ext cx="892552" cy="193643"/>
        </a:xfrm>
        <a:prstGeom prst="borderCallout2">
          <a:avLst>
            <a:gd name="adj1" fmla="val 60000"/>
            <a:gd name="adj2" fmla="val -8694"/>
            <a:gd name="adj3" fmla="val 60000"/>
            <a:gd name="adj4" fmla="val -29347"/>
            <a:gd name="adj5" fmla="val -150000"/>
            <a:gd name="adj6" fmla="val -45653"/>
          </a:avLst>
        </a:prstGeom>
        <a:solidFill>
          <a:srgbClr val="FFFFCC"/>
        </a:solidFill>
        <a:ln w="9525">
          <a:solidFill>
            <a:srgbClr val="008080"/>
          </a:solidFill>
          <a:miter lim="800000"/>
          <a:headEnd/>
          <a:tailEnd/>
        </a:ln>
      </xdr:spPr>
      <xdr:txBody>
        <a:bodyPr wrap="none" lIns="18288" tIns="22860" rIns="0" bIns="22860" anchor="ctr" upright="1">
          <a:spAutoFit/>
        </a:bodyPr>
        <a:lstStyle/>
        <a:p>
          <a:pPr marL="0" indent="0" algn="l" rtl="1">
            <a:defRPr sz="1000"/>
          </a:pPr>
          <a:r>
            <a:rPr lang="de-DE" sz="1000" b="0" i="0" strike="noStrike">
              <a:solidFill>
                <a:srgbClr val="000000"/>
              </a:solidFill>
              <a:latin typeface="Arial"/>
              <a:ea typeface="+mn-ea"/>
              <a:cs typeface="Arial"/>
            </a:rPr>
            <a:t>Legende unten</a:t>
          </a:r>
        </a:p>
      </xdr:txBody>
    </xdr:sp>
    <xdr:clientData/>
  </xdr:oneCellAnchor>
  <xdr:twoCellAnchor>
    <xdr:from>
      <xdr:col>0</xdr:col>
      <xdr:colOff>345056</xdr:colOff>
      <xdr:row>17</xdr:row>
      <xdr:rowOff>163901</xdr:rowOff>
    </xdr:from>
    <xdr:to>
      <xdr:col>8</xdr:col>
      <xdr:colOff>711679</xdr:colOff>
      <xdr:row>35</xdr:row>
      <xdr:rowOff>25880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487573</xdr:colOff>
      <xdr:row>13</xdr:row>
      <xdr:rowOff>69013</xdr:rowOff>
    </xdr:from>
    <xdr:ext cx="2790465" cy="432792"/>
    <xdr:sp macro="" textlink="">
      <xdr:nvSpPr>
        <xdr:cNvPr id="7172" name="AutoShape 4">
          <a:extLst>
            <a:ext uri="{FF2B5EF4-FFF2-40B4-BE49-F238E27FC236}">
              <a16:creationId xmlns:a16="http://schemas.microsoft.com/office/drawing/2014/main" id="{00000000-0008-0000-0B00-0000041C0000}"/>
            </a:ext>
          </a:extLst>
        </xdr:cNvPr>
        <xdr:cNvSpPr>
          <a:spLocks/>
        </xdr:cNvSpPr>
      </xdr:nvSpPr>
      <xdr:spPr bwMode="auto">
        <a:xfrm>
          <a:off x="5396003" y="2794960"/>
          <a:ext cx="2790465" cy="432792"/>
        </a:xfrm>
        <a:prstGeom prst="borderCallout2">
          <a:avLst>
            <a:gd name="adj1" fmla="val 30195"/>
            <a:gd name="adj2" fmla="val -2331"/>
            <a:gd name="adj3" fmla="val 28202"/>
            <a:gd name="adj4" fmla="val -14614"/>
            <a:gd name="adj5" fmla="val 238054"/>
            <a:gd name="adj6" fmla="val -24572"/>
          </a:avLst>
        </a:prstGeom>
        <a:ln>
          <a:headEnd/>
          <a:tailEnd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lIns="72000" tIns="22860" rIns="0" bIns="22860" anchor="ctr" upright="1">
          <a:noAutofit/>
        </a:bodyPr>
        <a:lstStyle/>
        <a:p>
          <a:pPr lvl="1" algn="l" rtl="1">
            <a:defRPr sz="1000"/>
          </a:pPr>
          <a:r>
            <a:rPr lang="de-DE" sz="1000" b="0" i="0" strike="noStrike">
              <a:solidFill>
                <a:schemeClr val="tx1">
                  <a:lumMod val="65000"/>
                  <a:lumOff val="35000"/>
                </a:schemeClr>
              </a:solidFill>
              <a:latin typeface="Arial"/>
              <a:cs typeface="Arial"/>
            </a:rPr>
            <a:t>Gestalte die Diagrammfläche und </a:t>
          </a:r>
        </a:p>
        <a:p>
          <a:pPr algn="l" rtl="1">
            <a:defRPr sz="1000"/>
          </a:pPr>
          <a:r>
            <a:rPr lang="de-DE" sz="1000" b="0" i="0" strike="noStrike">
              <a:solidFill>
                <a:schemeClr val="tx1">
                  <a:lumMod val="65000"/>
                  <a:lumOff val="35000"/>
                </a:schemeClr>
              </a:solidFill>
              <a:latin typeface="Arial"/>
              <a:cs typeface="Arial"/>
            </a:rPr>
            <a:t>Zeichnungsfläche nach deinen Vorstellungen!</a:t>
          </a:r>
        </a:p>
      </xdr:txBody>
    </xdr:sp>
    <xdr:clientData/>
  </xdr:oneCellAnchor>
  <xdr:oneCellAnchor>
    <xdr:from>
      <xdr:col>4</xdr:col>
      <xdr:colOff>191193</xdr:colOff>
      <xdr:row>1</xdr:row>
      <xdr:rowOff>473825</xdr:rowOff>
    </xdr:from>
    <xdr:ext cx="5197898" cy="937629"/>
    <xdr:sp macro="" textlink="">
      <xdr:nvSpPr>
        <xdr:cNvPr id="6" name="Rechteck 5">
          <a:extLst>
            <a:ext uri="{FF2B5EF4-FFF2-40B4-BE49-F238E27FC236}">
              <a16:creationId xmlns:a16="http://schemas.microsoft.com/office/drawing/2014/main" id="{836B6327-8AB9-46E4-A82D-F0B14A7213C5}"/>
            </a:ext>
          </a:extLst>
        </xdr:cNvPr>
        <xdr:cNvSpPr/>
      </xdr:nvSpPr>
      <xdr:spPr>
        <a:xfrm>
          <a:off x="2726575" y="723207"/>
          <a:ext cx="519789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de-DE" sz="5400" b="1" cap="none" spc="0">
              <a:ln w="0"/>
              <a:solidFill>
                <a:srgbClr val="C00000">
                  <a:alpha val="32000"/>
                </a:srgb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Lösungsvorschlag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7"/>
  <sheetViews>
    <sheetView showGridLines="0" tabSelected="1" workbookViewId="0">
      <selection activeCell="H17" sqref="H17"/>
    </sheetView>
  </sheetViews>
  <sheetFormatPr baseColWidth="10" defaultRowHeight="13.2"/>
  <cols>
    <col min="1" max="1" width="5.77734375" customWidth="1"/>
    <col min="2" max="2" width="16" customWidth="1"/>
    <col min="4" max="4" width="6.88671875" customWidth="1"/>
    <col min="8" max="8" width="10.21875" customWidth="1"/>
  </cols>
  <sheetData>
    <row r="1" spans="2:8" ht="235.2" customHeight="1">
      <c r="B1" s="13" t="s">
        <v>94</v>
      </c>
      <c r="H1" s="14" t="s">
        <v>93</v>
      </c>
    </row>
    <row r="2" spans="2:8" ht="13.8" customHeight="1"/>
    <row r="3" spans="2:8">
      <c r="B3" s="21"/>
      <c r="C3" s="21"/>
      <c r="D3" s="21"/>
      <c r="E3" s="21"/>
      <c r="F3" s="21"/>
      <c r="G3" s="21"/>
      <c r="H3" s="21"/>
    </row>
    <row r="4" spans="2:8" s="1" customFormat="1" ht="15">
      <c r="B4" s="22" t="s">
        <v>215</v>
      </c>
      <c r="C4" s="21"/>
      <c r="D4" s="21"/>
      <c r="E4" s="21"/>
      <c r="F4" s="21"/>
      <c r="G4" s="21"/>
      <c r="H4" s="21"/>
    </row>
    <row r="5" spans="2:8" ht="19.05" customHeight="1">
      <c r="B5" s="22" t="s">
        <v>95</v>
      </c>
      <c r="C5" s="21"/>
      <c r="D5" s="21"/>
      <c r="E5" s="21"/>
      <c r="F5" s="21"/>
      <c r="G5" s="21"/>
      <c r="H5" s="21"/>
    </row>
    <row r="6" spans="2:8" ht="20.25" customHeight="1">
      <c r="B6" s="188" t="s">
        <v>96</v>
      </c>
      <c r="C6" s="188"/>
      <c r="D6" s="188"/>
      <c r="E6" s="188"/>
      <c r="F6" s="188"/>
      <c r="G6" s="188"/>
      <c r="H6" s="188"/>
    </row>
    <row r="7" spans="2:8">
      <c r="B7" s="21"/>
      <c r="C7" s="21"/>
      <c r="D7" s="21"/>
      <c r="E7" s="21"/>
      <c r="F7" s="21"/>
      <c r="G7" s="21"/>
      <c r="H7" s="21"/>
    </row>
  </sheetData>
  <mergeCells count="1">
    <mergeCell ref="B6:H6"/>
  </mergeCells>
  <phoneticPr fontId="0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12"/>
  <sheetViews>
    <sheetView workbookViewId="0">
      <selection activeCell="J16" sqref="J16"/>
    </sheetView>
  </sheetViews>
  <sheetFormatPr baseColWidth="10" defaultColWidth="11.44140625" defaultRowHeight="15"/>
  <cols>
    <col min="1" max="5" width="11.44140625" style="2"/>
    <col min="6" max="6" width="39.44140625" style="2" customWidth="1"/>
    <col min="7" max="16384" width="11.44140625" style="2"/>
  </cols>
  <sheetData>
    <row r="1" spans="1:7" ht="33.6">
      <c r="A1" s="193" t="s">
        <v>6</v>
      </c>
      <c r="B1" s="193"/>
      <c r="C1" s="193"/>
      <c r="D1" s="193"/>
      <c r="E1" s="193"/>
    </row>
    <row r="2" spans="1:7" ht="15.6">
      <c r="A2" s="77"/>
      <c r="B2" s="77"/>
      <c r="C2" s="77"/>
      <c r="D2" s="77"/>
      <c r="E2" s="77"/>
    </row>
    <row r="3" spans="1:7" ht="15.6">
      <c r="A3" s="77"/>
      <c r="B3" s="77" t="s">
        <v>7</v>
      </c>
      <c r="C3" s="77" t="s">
        <v>8</v>
      </c>
      <c r="D3" s="77" t="s">
        <v>9</v>
      </c>
      <c r="E3" s="77" t="s">
        <v>10</v>
      </c>
    </row>
    <row r="4" spans="1:7" ht="15.6">
      <c r="A4" s="77" t="s">
        <v>11</v>
      </c>
      <c r="B4" s="77">
        <v>1244</v>
      </c>
      <c r="C4" s="77">
        <v>7488</v>
      </c>
      <c r="D4" s="77">
        <v>7456</v>
      </c>
      <c r="E4" s="77">
        <v>3488</v>
      </c>
    </row>
    <row r="5" spans="1:7" ht="15.6">
      <c r="A5" s="77" t="s">
        <v>12</v>
      </c>
      <c r="B5" s="77">
        <v>4855</v>
      </c>
      <c r="C5" s="77">
        <v>3544</v>
      </c>
      <c r="D5" s="77">
        <v>4421</v>
      </c>
      <c r="E5" s="77">
        <v>5357</v>
      </c>
    </row>
    <row r="6" spans="1:7" ht="15.6">
      <c r="A6" s="77" t="s">
        <v>13</v>
      </c>
      <c r="B6" s="77">
        <v>3266</v>
      </c>
      <c r="C6" s="77">
        <v>2877</v>
      </c>
      <c r="D6" s="77">
        <v>3345</v>
      </c>
      <c r="E6" s="77">
        <v>4822</v>
      </c>
    </row>
    <row r="7" spans="1:7" ht="15.6">
      <c r="A7" s="77"/>
      <c r="B7" s="77"/>
      <c r="C7" s="77"/>
      <c r="D7" s="77"/>
      <c r="E7" s="77"/>
    </row>
    <row r="8" spans="1:7" ht="15.6">
      <c r="A8" s="77" t="s">
        <v>5</v>
      </c>
      <c r="B8" s="78">
        <f>SUM(B4:B7)</f>
        <v>9365</v>
      </c>
      <c r="C8" s="78">
        <f>SUM(C4:C7)</f>
        <v>13909</v>
      </c>
      <c r="D8" s="78">
        <f>SUM(D4:D7)</f>
        <v>15222</v>
      </c>
      <c r="E8" s="78">
        <f>SUM(E4:E7)</f>
        <v>13667</v>
      </c>
    </row>
    <row r="12" spans="1:7">
      <c r="A12" s="3"/>
      <c r="B12" s="3"/>
      <c r="C12" s="3"/>
      <c r="D12" s="3"/>
      <c r="E12" s="3"/>
      <c r="F12" s="3"/>
      <c r="G12" s="3"/>
    </row>
  </sheetData>
  <sheetProtection sheet="1" objects="1" scenarios="1" selectLockedCells="1" selectUnlockedCells="1"/>
  <mergeCells count="1">
    <mergeCell ref="A1:E1"/>
  </mergeCells>
  <conditionalFormatting sqref="B8:E8">
    <cfRule type="cellIs" dxfId="10" priority="1" operator="equal">
      <formula>SUM(B4:B6)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6"/>
  </sheetPr>
  <dimension ref="B1:K17"/>
  <sheetViews>
    <sheetView showGridLines="0" workbookViewId="0">
      <selection activeCell="F6" sqref="F6"/>
    </sheetView>
  </sheetViews>
  <sheetFormatPr baseColWidth="10" defaultRowHeight="13.2"/>
  <cols>
    <col min="1" max="1" width="5.109375" customWidth="1"/>
    <col min="7" max="7" width="19.44140625" customWidth="1"/>
    <col min="11" max="11" width="24.88671875" customWidth="1"/>
  </cols>
  <sheetData>
    <row r="1" spans="2:11" ht="23.4" customHeight="1"/>
    <row r="2" spans="2:11" ht="43.5" customHeight="1">
      <c r="B2" s="194" t="s">
        <v>105</v>
      </c>
      <c r="C2" s="194"/>
      <c r="D2" s="194"/>
      <c r="E2" s="61"/>
      <c r="F2" s="61"/>
      <c r="G2" s="61"/>
    </row>
    <row r="3" spans="2:11" ht="15.6">
      <c r="B3" s="79"/>
      <c r="C3" s="79"/>
      <c r="D3" s="79"/>
      <c r="E3" s="61"/>
      <c r="F3" s="127"/>
      <c r="G3" s="128"/>
      <c r="H3" s="128"/>
      <c r="I3" s="128"/>
      <c r="J3" s="128"/>
      <c r="K3" s="129"/>
    </row>
    <row r="4" spans="2:11" ht="15.6">
      <c r="B4" s="137"/>
      <c r="C4" s="138">
        <v>1998</v>
      </c>
      <c r="D4" s="138">
        <v>2008</v>
      </c>
      <c r="E4" s="61"/>
      <c r="F4" s="125" t="s">
        <v>174</v>
      </c>
      <c r="G4" s="130"/>
      <c r="H4" s="130"/>
      <c r="I4" s="130"/>
      <c r="J4" s="130"/>
      <c r="K4" s="131"/>
    </row>
    <row r="5" spans="2:11" ht="15.6">
      <c r="B5" s="139" t="s">
        <v>41</v>
      </c>
      <c r="C5" s="140">
        <v>46</v>
      </c>
      <c r="D5" s="140">
        <v>90</v>
      </c>
      <c r="E5" s="61"/>
      <c r="F5" s="125" t="s">
        <v>175</v>
      </c>
      <c r="G5" s="130"/>
      <c r="H5" s="130"/>
      <c r="I5" s="130"/>
      <c r="J5" s="130"/>
      <c r="K5" s="131"/>
    </row>
    <row r="6" spans="2:11" ht="15.6">
      <c r="B6" s="139" t="s">
        <v>8</v>
      </c>
      <c r="C6" s="140">
        <v>59</v>
      </c>
      <c r="D6" s="140">
        <v>25</v>
      </c>
      <c r="E6" s="61"/>
      <c r="F6" s="126" t="s">
        <v>228</v>
      </c>
      <c r="G6" s="132"/>
      <c r="H6" s="132"/>
      <c r="I6" s="132"/>
      <c r="J6" s="132"/>
      <c r="K6" s="133"/>
    </row>
    <row r="7" spans="2:11" ht="15.6">
      <c r="B7" s="139" t="s">
        <v>9</v>
      </c>
      <c r="C7" s="140">
        <v>36</v>
      </c>
      <c r="D7" s="140">
        <v>131</v>
      </c>
      <c r="E7" s="61"/>
      <c r="F7" s="125" t="s">
        <v>181</v>
      </c>
      <c r="G7" s="132"/>
      <c r="H7" s="132"/>
      <c r="I7" s="132"/>
      <c r="J7" s="132"/>
      <c r="K7" s="133"/>
    </row>
    <row r="8" spans="2:11" ht="15.6">
      <c r="B8" s="139" t="s">
        <v>10</v>
      </c>
      <c r="C8" s="140">
        <v>49</v>
      </c>
      <c r="D8" s="140">
        <v>204</v>
      </c>
      <c r="E8" s="61"/>
      <c r="F8" s="125" t="s">
        <v>176</v>
      </c>
      <c r="G8" s="132"/>
      <c r="H8" s="132"/>
      <c r="I8" s="132"/>
      <c r="J8" s="132"/>
      <c r="K8" s="133"/>
    </row>
    <row r="9" spans="2:11" ht="15.6">
      <c r="B9" s="139" t="s">
        <v>42</v>
      </c>
      <c r="C9" s="140">
        <v>147</v>
      </c>
      <c r="D9" s="140">
        <v>118</v>
      </c>
      <c r="E9" s="61"/>
      <c r="F9" s="134"/>
      <c r="G9" s="135"/>
      <c r="H9" s="135"/>
      <c r="I9" s="135"/>
      <c r="J9" s="135"/>
      <c r="K9" s="136"/>
    </row>
    <row r="10" spans="2:11" ht="14.4">
      <c r="B10" s="139" t="s">
        <v>43</v>
      </c>
      <c r="C10" s="140">
        <v>100</v>
      </c>
      <c r="D10" s="140">
        <v>201</v>
      </c>
      <c r="E10" s="61"/>
      <c r="F10" s="61"/>
      <c r="G10" s="61"/>
    </row>
    <row r="11" spans="2:11" ht="14.4">
      <c r="B11" s="139" t="s">
        <v>44</v>
      </c>
      <c r="C11" s="140">
        <v>163</v>
      </c>
      <c r="D11" s="140">
        <v>46</v>
      </c>
      <c r="E11" s="61"/>
      <c r="F11" s="61"/>
      <c r="G11" s="61"/>
    </row>
    <row r="12" spans="2:11" ht="14.4">
      <c r="B12" s="139" t="s">
        <v>45</v>
      </c>
      <c r="C12" s="140">
        <v>126</v>
      </c>
      <c r="D12" s="140">
        <v>138</v>
      </c>
      <c r="E12" s="61"/>
      <c r="F12" s="61"/>
      <c r="G12" s="61"/>
    </row>
    <row r="13" spans="2:11" ht="14.4">
      <c r="B13" s="139" t="s">
        <v>46</v>
      </c>
      <c r="C13" s="140">
        <v>177</v>
      </c>
      <c r="D13" s="140">
        <v>93</v>
      </c>
      <c r="E13" s="61"/>
      <c r="F13" s="61"/>
      <c r="G13" s="61"/>
    </row>
    <row r="14" spans="2:11" ht="14.4">
      <c r="B14" s="139" t="s">
        <v>47</v>
      </c>
      <c r="C14" s="140">
        <v>34</v>
      </c>
      <c r="D14" s="140">
        <v>55</v>
      </c>
      <c r="E14" s="61"/>
      <c r="F14" s="61"/>
      <c r="G14" s="61"/>
    </row>
    <row r="15" spans="2:11" ht="14.4">
      <c r="B15" s="139" t="s">
        <v>48</v>
      </c>
      <c r="C15" s="140">
        <v>28</v>
      </c>
      <c r="D15" s="140">
        <v>125</v>
      </c>
      <c r="E15" s="61"/>
      <c r="F15" s="61"/>
      <c r="G15" s="61"/>
    </row>
    <row r="16" spans="2:11" ht="14.4">
      <c r="B16" s="139" t="s">
        <v>49</v>
      </c>
      <c r="C16" s="140">
        <v>61</v>
      </c>
      <c r="D16" s="140">
        <v>102</v>
      </c>
      <c r="E16" s="61"/>
      <c r="F16" s="61"/>
      <c r="G16" s="61"/>
    </row>
    <row r="17" spans="2:7" ht="14.4">
      <c r="B17" s="141" t="s">
        <v>5</v>
      </c>
      <c r="C17" s="142"/>
      <c r="D17" s="142"/>
      <c r="E17" s="61"/>
      <c r="F17" s="61"/>
      <c r="G17" s="61"/>
    </row>
  </sheetData>
  <mergeCells count="1">
    <mergeCell ref="B2:D2"/>
  </mergeCells>
  <phoneticPr fontId="0" type="noConversion"/>
  <conditionalFormatting sqref="C17:D17">
    <cfRule type="cellIs" dxfId="9" priority="3" operator="equal">
      <formula>SUM(C5:C16)</formula>
    </cfRule>
    <cfRule type="cellIs" dxfId="8" priority="4" stopIfTrue="1" operator="notEqual">
      <formula>SUM(C5:C16)</formula>
    </cfRule>
  </conditionalFormatting>
  <pageMargins left="0.78740157499999996" right="0.78740157499999996" top="0.984251969" bottom="0.984251969" header="0.4921259845" footer="0.492125984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D20"/>
  <sheetViews>
    <sheetView showGridLines="0" workbookViewId="0">
      <selection activeCell="Q16" sqref="Q16"/>
    </sheetView>
  </sheetViews>
  <sheetFormatPr baseColWidth="10" defaultRowHeight="13.2"/>
  <cols>
    <col min="1" max="1" width="5.109375" customWidth="1"/>
  </cols>
  <sheetData>
    <row r="1" spans="2:4" ht="19.649999999999999" customHeight="1"/>
    <row r="2" spans="2:4" ht="46.2" customHeight="1">
      <c r="B2" s="194" t="s">
        <v>105</v>
      </c>
      <c r="C2" s="194"/>
      <c r="D2" s="194"/>
    </row>
    <row r="3" spans="2:4">
      <c r="B3" s="5"/>
      <c r="C3" s="5"/>
      <c r="D3" s="5"/>
    </row>
    <row r="4" spans="2:4" ht="13.8">
      <c r="B4" s="80"/>
      <c r="C4" s="81">
        <v>1998</v>
      </c>
      <c r="D4" s="81">
        <v>2008</v>
      </c>
    </row>
    <row r="5" spans="2:4" ht="13.8">
      <c r="B5" s="82" t="s">
        <v>41</v>
      </c>
      <c r="C5" s="83">
        <v>46</v>
      </c>
      <c r="D5" s="83">
        <v>90</v>
      </c>
    </row>
    <row r="6" spans="2:4" ht="13.8">
      <c r="B6" s="82" t="s">
        <v>8</v>
      </c>
      <c r="C6" s="83">
        <v>59</v>
      </c>
      <c r="D6" s="83">
        <v>25</v>
      </c>
    </row>
    <row r="7" spans="2:4" ht="13.8">
      <c r="B7" s="82" t="s">
        <v>9</v>
      </c>
      <c r="C7" s="83">
        <v>36</v>
      </c>
      <c r="D7" s="83">
        <v>131</v>
      </c>
    </row>
    <row r="8" spans="2:4" ht="13.8">
      <c r="B8" s="82" t="s">
        <v>10</v>
      </c>
      <c r="C8" s="83">
        <v>49</v>
      </c>
      <c r="D8" s="83">
        <v>204</v>
      </c>
    </row>
    <row r="9" spans="2:4" ht="13.8">
      <c r="B9" s="82" t="s">
        <v>42</v>
      </c>
      <c r="C9" s="83">
        <v>147</v>
      </c>
      <c r="D9" s="83">
        <v>118</v>
      </c>
    </row>
    <row r="10" spans="2:4" ht="13.8">
      <c r="B10" s="82" t="s">
        <v>43</v>
      </c>
      <c r="C10" s="83">
        <v>100</v>
      </c>
      <c r="D10" s="83">
        <v>201</v>
      </c>
    </row>
    <row r="11" spans="2:4" ht="13.8">
      <c r="B11" s="82" t="s">
        <v>44</v>
      </c>
      <c r="C11" s="83">
        <v>163</v>
      </c>
      <c r="D11" s="83">
        <v>46</v>
      </c>
    </row>
    <row r="12" spans="2:4" ht="13.8">
      <c r="B12" s="82" t="s">
        <v>45</v>
      </c>
      <c r="C12" s="83">
        <v>126</v>
      </c>
      <c r="D12" s="83">
        <v>138</v>
      </c>
    </row>
    <row r="13" spans="2:4" ht="13.8">
      <c r="B13" s="82" t="s">
        <v>46</v>
      </c>
      <c r="C13" s="83">
        <v>177</v>
      </c>
      <c r="D13" s="83">
        <v>93</v>
      </c>
    </row>
    <row r="14" spans="2:4" ht="13.8">
      <c r="B14" s="82" t="s">
        <v>47</v>
      </c>
      <c r="C14" s="83">
        <v>34</v>
      </c>
      <c r="D14" s="83">
        <v>55</v>
      </c>
    </row>
    <row r="15" spans="2:4" ht="13.8">
      <c r="B15" s="82" t="s">
        <v>48</v>
      </c>
      <c r="C15" s="83">
        <v>28</v>
      </c>
      <c r="D15" s="83">
        <v>125</v>
      </c>
    </row>
    <row r="16" spans="2:4" ht="13.8">
      <c r="B16" s="82" t="s">
        <v>49</v>
      </c>
      <c r="C16" s="83">
        <v>61</v>
      </c>
      <c r="D16" s="83">
        <v>102</v>
      </c>
    </row>
    <row r="17" spans="2:4" ht="13.8">
      <c r="B17" s="84" t="s">
        <v>5</v>
      </c>
      <c r="C17" s="85">
        <f>SUM(C5:C16)</f>
        <v>1026</v>
      </c>
      <c r="D17" s="85">
        <f>SUM(D5:D16)</f>
        <v>1328</v>
      </c>
    </row>
    <row r="20" spans="2:4">
      <c r="B20" s="6"/>
    </row>
  </sheetData>
  <sheetProtection sheet="1" objects="1" scenarios="1" selectLockedCells="1" selectUnlockedCells="1"/>
  <mergeCells count="1">
    <mergeCell ref="B2:D2"/>
  </mergeCells>
  <phoneticPr fontId="0" type="noConversion"/>
  <conditionalFormatting sqref="C17:D17">
    <cfRule type="cellIs" dxfId="7" priority="1" operator="equal">
      <formula>SUM(C5:C16)</formula>
    </cfRule>
    <cfRule type="cellIs" dxfId="6" priority="2" stopIfTrue="1" operator="notEqual">
      <formula>SUM(C5:C16)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6"/>
  </sheetPr>
  <dimension ref="A1:J34"/>
  <sheetViews>
    <sheetView workbookViewId="0">
      <selection activeCell="A19" sqref="A19"/>
    </sheetView>
  </sheetViews>
  <sheetFormatPr baseColWidth="10" defaultColWidth="10.21875" defaultRowHeight="13.2"/>
  <cols>
    <col min="1" max="1" width="15.44140625" style="8" bestFit="1" customWidth="1"/>
    <col min="2" max="4" width="10.21875" style="8" customWidth="1"/>
    <col min="5" max="5" width="14.21875" style="8" customWidth="1"/>
    <col min="6" max="6" width="39.77734375" style="8" customWidth="1"/>
    <col min="7" max="16384" width="10.21875" style="8"/>
  </cols>
  <sheetData>
    <row r="1" spans="1:6" ht="26.55" customHeight="1">
      <c r="A1" s="195" t="s">
        <v>50</v>
      </c>
      <c r="B1" s="195"/>
      <c r="C1" s="195"/>
      <c r="D1" s="195"/>
      <c r="E1" s="195"/>
    </row>
    <row r="2" spans="1:6" ht="18" customHeight="1">
      <c r="A2" s="143"/>
      <c r="B2" s="143" t="s">
        <v>51</v>
      </c>
      <c r="C2" s="143" t="s">
        <v>52</v>
      </c>
      <c r="D2" s="143" t="s">
        <v>53</v>
      </c>
      <c r="E2" s="9" t="s">
        <v>54</v>
      </c>
    </row>
    <row r="3" spans="1:6" ht="13.8">
      <c r="A3" s="143" t="s">
        <v>55</v>
      </c>
      <c r="B3" s="143">
        <v>45</v>
      </c>
      <c r="C3" s="143">
        <v>111</v>
      </c>
      <c r="D3" s="143">
        <v>123</v>
      </c>
      <c r="E3" s="10"/>
    </row>
    <row r="4" spans="1:6" ht="13.8">
      <c r="A4" s="143" t="s">
        <v>56</v>
      </c>
      <c r="B4" s="143">
        <v>52</v>
      </c>
      <c r="C4" s="143">
        <v>109</v>
      </c>
      <c r="D4" s="143">
        <v>119</v>
      </c>
      <c r="E4" s="10"/>
    </row>
    <row r="5" spans="1:6" ht="13.8">
      <c r="A5" s="143" t="s">
        <v>57</v>
      </c>
      <c r="B5" s="143">
        <v>49</v>
      </c>
      <c r="C5" s="143">
        <v>112</v>
      </c>
      <c r="D5" s="143">
        <v>120</v>
      </c>
      <c r="E5" s="10"/>
    </row>
    <row r="6" spans="1:6" ht="13.8">
      <c r="A6" s="143" t="s">
        <v>58</v>
      </c>
      <c r="B6" s="143">
        <v>46</v>
      </c>
      <c r="C6" s="143">
        <v>100</v>
      </c>
      <c r="D6" s="143">
        <v>109</v>
      </c>
      <c r="E6" s="10"/>
    </row>
    <row r="7" spans="1:6" ht="13.8">
      <c r="A7" s="143" t="s">
        <v>59</v>
      </c>
      <c r="B7" s="143">
        <v>43</v>
      </c>
      <c r="C7" s="143">
        <v>97</v>
      </c>
      <c r="D7" s="143">
        <v>108</v>
      </c>
      <c r="E7" s="10"/>
    </row>
    <row r="8" spans="1:6" ht="13.8">
      <c r="A8" s="143" t="s">
        <v>60</v>
      </c>
      <c r="B8" s="143">
        <v>49</v>
      </c>
      <c r="C8" s="143">
        <v>96</v>
      </c>
      <c r="D8" s="143">
        <v>117</v>
      </c>
      <c r="E8" s="10"/>
    </row>
    <row r="9" spans="1:6">
      <c r="A9" s="7"/>
      <c r="B9" s="7"/>
      <c r="C9" s="7"/>
      <c r="D9" s="7"/>
      <c r="E9" s="7"/>
    </row>
    <row r="10" spans="1:6">
      <c r="A10" s="9" t="s">
        <v>20</v>
      </c>
      <c r="B10" s="10"/>
      <c r="C10" s="10"/>
      <c r="D10" s="10"/>
      <c r="E10" s="7"/>
    </row>
    <row r="14" spans="1:6" ht="19.8">
      <c r="A14" s="182" t="s">
        <v>185</v>
      </c>
      <c r="B14" s="169"/>
      <c r="C14" s="169"/>
      <c r="D14" s="169"/>
      <c r="E14" s="169"/>
      <c r="F14" s="169"/>
    </row>
    <row r="15" spans="1:6" ht="15.6">
      <c r="A15" s="177" t="s">
        <v>210</v>
      </c>
      <c r="B15" s="123"/>
      <c r="C15" s="123"/>
      <c r="D15" s="123"/>
      <c r="E15" s="123"/>
      <c r="F15" s="123"/>
    </row>
    <row r="16" spans="1:6" ht="15.6">
      <c r="A16" s="177" t="s">
        <v>211</v>
      </c>
      <c r="B16" s="123"/>
      <c r="C16" s="123"/>
      <c r="D16" s="123"/>
      <c r="E16" s="123"/>
      <c r="F16" s="123"/>
    </row>
    <row r="17" spans="1:6" ht="15.6">
      <c r="A17" s="180" t="s">
        <v>228</v>
      </c>
      <c r="B17" s="115"/>
      <c r="C17" s="115"/>
      <c r="D17" s="115"/>
      <c r="E17" s="115"/>
      <c r="F17" s="115"/>
    </row>
    <row r="18" spans="1:6" ht="21.6" customHeight="1">
      <c r="A18" s="177" t="s">
        <v>213</v>
      </c>
      <c r="B18" s="115"/>
      <c r="C18" s="115"/>
      <c r="D18" s="115"/>
      <c r="E18" s="115"/>
      <c r="F18" s="115"/>
    </row>
    <row r="19" spans="1:6" ht="15.6">
      <c r="A19" s="180" t="s">
        <v>230</v>
      </c>
      <c r="B19" s="115"/>
      <c r="C19" s="115"/>
      <c r="D19" s="115"/>
      <c r="E19" s="115"/>
      <c r="F19" s="115"/>
    </row>
    <row r="20" spans="1:6" ht="26.25" customHeight="1">
      <c r="A20" s="177" t="s">
        <v>212</v>
      </c>
      <c r="B20" s="115"/>
      <c r="C20" s="115"/>
      <c r="D20" s="115"/>
      <c r="E20" s="115"/>
      <c r="F20" s="115"/>
    </row>
    <row r="21" spans="1:6" ht="13.8">
      <c r="A21" s="115"/>
      <c r="B21" s="115"/>
      <c r="C21" s="115"/>
      <c r="D21" s="115"/>
      <c r="E21" s="115"/>
      <c r="F21" s="115"/>
    </row>
    <row r="34" spans="10:10">
      <c r="J34" s="181"/>
    </row>
  </sheetData>
  <mergeCells count="1">
    <mergeCell ref="A1:E1"/>
  </mergeCells>
  <phoneticPr fontId="3" type="noConversion"/>
  <conditionalFormatting sqref="B10:D10">
    <cfRule type="cellIs" dxfId="5" priority="4" operator="equal">
      <formula>SUM(B3:B8)</formula>
    </cfRule>
  </conditionalFormatting>
  <conditionalFormatting sqref="E3:E8">
    <cfRule type="cellIs" dxfId="4" priority="2" operator="equal">
      <formula>SUM(B3:D3)</formula>
    </cfRule>
  </conditionalFormatting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10"/>
  <sheetViews>
    <sheetView workbookViewId="0">
      <selection activeCell="J16" sqref="J16"/>
    </sheetView>
  </sheetViews>
  <sheetFormatPr baseColWidth="10" defaultColWidth="10.21875" defaultRowHeight="13.2"/>
  <cols>
    <col min="1" max="1" width="15.44140625" style="8" bestFit="1" customWidth="1"/>
    <col min="2" max="4" width="10.21875" style="8" customWidth="1"/>
    <col min="5" max="5" width="14.21875" style="8" customWidth="1"/>
    <col min="6" max="6" width="31.21875" style="8" customWidth="1"/>
    <col min="7" max="16384" width="10.21875" style="8"/>
  </cols>
  <sheetData>
    <row r="1" spans="1:5" ht="26.55" customHeight="1">
      <c r="A1" s="195" t="s">
        <v>50</v>
      </c>
      <c r="B1" s="195"/>
      <c r="C1" s="195"/>
      <c r="D1" s="195"/>
      <c r="E1" s="195"/>
    </row>
    <row r="2" spans="1:5" ht="18" customHeight="1">
      <c r="A2" s="7"/>
      <c r="B2" s="7" t="s">
        <v>51</v>
      </c>
      <c r="C2" s="7" t="s">
        <v>52</v>
      </c>
      <c r="D2" s="7" t="s">
        <v>53</v>
      </c>
      <c r="E2" s="9" t="s">
        <v>54</v>
      </c>
    </row>
    <row r="3" spans="1:5">
      <c r="A3" s="7" t="s">
        <v>55</v>
      </c>
      <c r="B3" s="7">
        <v>45</v>
      </c>
      <c r="C3" s="7">
        <v>111</v>
      </c>
      <c r="D3" s="7">
        <v>123</v>
      </c>
      <c r="E3" s="10">
        <f t="shared" ref="E3:E8" si="0">SUM(B3:D3)</f>
        <v>279</v>
      </c>
    </row>
    <row r="4" spans="1:5">
      <c r="A4" s="7" t="s">
        <v>56</v>
      </c>
      <c r="B4" s="7">
        <v>52</v>
      </c>
      <c r="C4" s="7">
        <v>109</v>
      </c>
      <c r="D4" s="7">
        <v>119</v>
      </c>
      <c r="E4" s="10">
        <f t="shared" si="0"/>
        <v>280</v>
      </c>
    </row>
    <row r="5" spans="1:5">
      <c r="A5" s="7" t="s">
        <v>57</v>
      </c>
      <c r="B5" s="7">
        <v>49</v>
      </c>
      <c r="C5" s="7">
        <v>112</v>
      </c>
      <c r="D5" s="7">
        <v>120</v>
      </c>
      <c r="E5" s="10">
        <f t="shared" si="0"/>
        <v>281</v>
      </c>
    </row>
    <row r="6" spans="1:5">
      <c r="A6" s="7" t="s">
        <v>58</v>
      </c>
      <c r="B6" s="7">
        <v>46</v>
      </c>
      <c r="C6" s="7">
        <v>100</v>
      </c>
      <c r="D6" s="7">
        <v>109</v>
      </c>
      <c r="E6" s="10">
        <f t="shared" si="0"/>
        <v>255</v>
      </c>
    </row>
    <row r="7" spans="1:5">
      <c r="A7" s="7" t="s">
        <v>59</v>
      </c>
      <c r="B7" s="7">
        <v>43</v>
      </c>
      <c r="C7" s="7">
        <v>97</v>
      </c>
      <c r="D7" s="7">
        <v>108</v>
      </c>
      <c r="E7" s="10">
        <f t="shared" si="0"/>
        <v>248</v>
      </c>
    </row>
    <row r="8" spans="1:5">
      <c r="A8" s="7" t="s">
        <v>60</v>
      </c>
      <c r="B8" s="7">
        <v>49</v>
      </c>
      <c r="C8" s="7">
        <v>96</v>
      </c>
      <c r="D8" s="7">
        <v>117</v>
      </c>
      <c r="E8" s="10">
        <f t="shared" si="0"/>
        <v>262</v>
      </c>
    </row>
    <row r="9" spans="1:5">
      <c r="A9" s="7"/>
      <c r="B9" s="7"/>
      <c r="C9" s="7"/>
      <c r="D9" s="7"/>
      <c r="E9" s="7"/>
    </row>
    <row r="10" spans="1:5">
      <c r="A10" s="9" t="s">
        <v>20</v>
      </c>
      <c r="B10" s="10">
        <f>SUM(B3:B9)</f>
        <v>284</v>
      </c>
      <c r="C10" s="10">
        <f>SUM(C3:C9)</f>
        <v>625</v>
      </c>
      <c r="D10" s="10">
        <f>SUM(D3:D9)</f>
        <v>696</v>
      </c>
      <c r="E10" s="7"/>
    </row>
  </sheetData>
  <sheetProtection sheet="1" objects="1" scenarios="1" selectLockedCells="1" selectUnlockedCells="1"/>
  <mergeCells count="1">
    <mergeCell ref="A1:E1"/>
  </mergeCells>
  <conditionalFormatting sqref="B10:D10">
    <cfRule type="cellIs" dxfId="3" priority="2" operator="equal">
      <formula>SUM(B3:B8)</formula>
    </cfRule>
  </conditionalFormatting>
  <conditionalFormatting sqref="E3:E8">
    <cfRule type="cellIs" dxfId="2" priority="1" operator="equal">
      <formula>SUM(B3:D3)</formula>
    </cfRule>
  </conditionalFormatting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6"/>
  </sheetPr>
  <dimension ref="B1:G21"/>
  <sheetViews>
    <sheetView workbookViewId="0">
      <selection activeCell="B21" sqref="B21"/>
    </sheetView>
  </sheetViews>
  <sheetFormatPr baseColWidth="10" defaultColWidth="11" defaultRowHeight="13.8"/>
  <cols>
    <col min="1" max="1" width="3.44140625" style="61" customWidth="1"/>
    <col min="2" max="2" width="16.44140625" style="61" customWidth="1"/>
    <col min="3" max="3" width="14.77734375" style="61" customWidth="1"/>
    <col min="4" max="4" width="13" style="61" customWidth="1"/>
    <col min="5" max="5" width="14.21875" style="61" customWidth="1"/>
    <col min="6" max="6" width="18.44140625" style="61" customWidth="1"/>
    <col min="7" max="7" width="5.33203125" style="61" customWidth="1"/>
    <col min="8" max="16384" width="11" style="61"/>
  </cols>
  <sheetData>
    <row r="1" spans="2:6" ht="21.75" customHeight="1">
      <c r="B1" s="196" t="s">
        <v>74</v>
      </c>
      <c r="C1" s="196"/>
      <c r="D1" s="196"/>
      <c r="E1" s="196"/>
      <c r="F1" s="86" t="s">
        <v>97</v>
      </c>
    </row>
    <row r="3" spans="2:6" ht="25.2" customHeight="1">
      <c r="B3" s="186" t="s">
        <v>21</v>
      </c>
      <c r="C3" s="186" t="s">
        <v>62</v>
      </c>
      <c r="D3" s="186" t="s">
        <v>71</v>
      </c>
      <c r="E3" s="187" t="s">
        <v>177</v>
      </c>
    </row>
    <row r="4" spans="2:6" ht="14.4">
      <c r="B4" s="146" t="s">
        <v>23</v>
      </c>
      <c r="C4" s="87" t="s">
        <v>63</v>
      </c>
      <c r="D4" s="148">
        <v>276419</v>
      </c>
      <c r="E4" s="148">
        <v>3965</v>
      </c>
    </row>
    <row r="5" spans="2:6" ht="14.4">
      <c r="B5" s="146" t="s">
        <v>25</v>
      </c>
      <c r="C5" s="87" t="s">
        <v>64</v>
      </c>
      <c r="D5" s="148">
        <v>559440</v>
      </c>
      <c r="E5" s="148">
        <v>9536</v>
      </c>
    </row>
    <row r="6" spans="2:6" ht="14.4">
      <c r="B6" s="146" t="s">
        <v>27</v>
      </c>
      <c r="C6" s="87" t="s">
        <v>65</v>
      </c>
      <c r="D6" s="148">
        <v>1552848</v>
      </c>
      <c r="E6" s="148">
        <v>19178</v>
      </c>
    </row>
    <row r="7" spans="2:6" ht="14.4">
      <c r="B7" s="146" t="s">
        <v>29</v>
      </c>
      <c r="C7" s="87" t="s">
        <v>66</v>
      </c>
      <c r="D7" s="148">
        <v>1387086</v>
      </c>
      <c r="E7" s="148">
        <v>11982</v>
      </c>
    </row>
    <row r="8" spans="2:6" ht="14.4">
      <c r="B8" s="146" t="s">
        <v>13</v>
      </c>
      <c r="C8" s="87" t="s">
        <v>13</v>
      </c>
      <c r="D8" s="148">
        <v>521238</v>
      </c>
      <c r="E8" s="148">
        <v>7154</v>
      </c>
    </row>
    <row r="9" spans="2:6" ht="14.4">
      <c r="B9" s="146" t="s">
        <v>32</v>
      </c>
      <c r="C9" s="87" t="s">
        <v>67</v>
      </c>
      <c r="D9" s="148">
        <v>1190574</v>
      </c>
      <c r="E9" s="148">
        <v>16392</v>
      </c>
    </row>
    <row r="10" spans="2:6" ht="14.4">
      <c r="B10" s="146" t="s">
        <v>34</v>
      </c>
      <c r="C10" s="87" t="s">
        <v>68</v>
      </c>
      <c r="D10" s="148">
        <v>683317</v>
      </c>
      <c r="E10" s="148">
        <v>12648</v>
      </c>
    </row>
    <row r="11" spans="2:6" ht="14.4">
      <c r="B11" s="146" t="s">
        <v>36</v>
      </c>
      <c r="C11" s="87" t="s">
        <v>69</v>
      </c>
      <c r="D11" s="148">
        <v>356590</v>
      </c>
      <c r="E11" s="148">
        <v>2601</v>
      </c>
    </row>
    <row r="12" spans="2:6" ht="15" thickBot="1">
      <c r="B12" s="147" t="s">
        <v>38</v>
      </c>
      <c r="C12" s="88" t="s">
        <v>70</v>
      </c>
      <c r="D12" s="149">
        <v>1590242</v>
      </c>
      <c r="E12" s="149">
        <v>415</v>
      </c>
    </row>
    <row r="13" spans="2:6" ht="14.4">
      <c r="B13" s="89"/>
      <c r="C13" s="89"/>
      <c r="D13" s="89"/>
      <c r="E13" s="89"/>
    </row>
    <row r="14" spans="2:6" ht="14.4">
      <c r="C14" s="90" t="s">
        <v>73</v>
      </c>
      <c r="D14" s="150"/>
      <c r="E14" s="150"/>
    </row>
    <row r="17" spans="2:7">
      <c r="B17" s="91"/>
      <c r="C17" s="92"/>
      <c r="D17" s="92"/>
      <c r="E17" s="92"/>
      <c r="F17" s="92"/>
      <c r="G17" s="93"/>
    </row>
    <row r="18" spans="2:7" ht="15.6">
      <c r="B18" s="125" t="s">
        <v>220</v>
      </c>
      <c r="C18" s="123"/>
      <c r="D18" s="123"/>
      <c r="E18" s="123"/>
      <c r="F18" s="123"/>
      <c r="G18" s="124"/>
    </row>
    <row r="19" spans="2:7" ht="15.6">
      <c r="B19" s="125" t="s">
        <v>221</v>
      </c>
      <c r="C19" s="123"/>
      <c r="D19" s="123"/>
      <c r="E19" s="123"/>
      <c r="F19" s="123"/>
      <c r="G19" s="124"/>
    </row>
    <row r="20" spans="2:7" ht="15.6">
      <c r="B20" s="125" t="s">
        <v>222</v>
      </c>
      <c r="C20" s="115"/>
      <c r="D20" s="115"/>
      <c r="E20" s="115"/>
      <c r="F20" s="115"/>
      <c r="G20" s="94"/>
    </row>
    <row r="21" spans="2:7">
      <c r="B21" s="95"/>
      <c r="C21" s="96"/>
      <c r="D21" s="96"/>
      <c r="E21" s="96"/>
      <c r="F21" s="96"/>
      <c r="G21" s="97"/>
    </row>
  </sheetData>
  <mergeCells count="1">
    <mergeCell ref="B1:E1"/>
  </mergeCells>
  <phoneticPr fontId="0" type="noConversion"/>
  <conditionalFormatting sqref="D14:E14">
    <cfRule type="cellIs" dxfId="1" priority="1" operator="equal">
      <formula>SUM(D4:D12)</formula>
    </cfRule>
  </conditionalFormatting>
  <pageMargins left="0.78740157499999996" right="0.78740157499999996" top="0.984251969" bottom="0.984251969" header="0.4921259845" footer="0.492125984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1:E14"/>
  <sheetViews>
    <sheetView workbookViewId="0">
      <selection activeCell="D14" sqref="D14"/>
    </sheetView>
  </sheetViews>
  <sheetFormatPr baseColWidth="10" defaultRowHeight="13.2"/>
  <cols>
    <col min="1" max="1" width="3.44140625" customWidth="1"/>
    <col min="2" max="2" width="16.44140625" customWidth="1"/>
    <col min="3" max="3" width="14.77734375" customWidth="1"/>
    <col min="4" max="4" width="13" customWidth="1"/>
    <col min="5" max="5" width="13.109375" customWidth="1"/>
    <col min="6" max="6" width="18.44140625" customWidth="1"/>
  </cols>
  <sheetData>
    <row r="1" spans="2:5" ht="23.25" customHeight="1">
      <c r="B1" s="196" t="s">
        <v>74</v>
      </c>
      <c r="C1" s="196"/>
      <c r="D1" s="196"/>
      <c r="E1" s="196"/>
    </row>
    <row r="2" spans="2:5" ht="13.8">
      <c r="B2" s="61"/>
      <c r="C2" s="61"/>
      <c r="D2" s="61"/>
      <c r="E2" s="61"/>
    </row>
    <row r="3" spans="2:5" ht="14.4">
      <c r="B3" s="144" t="s">
        <v>21</v>
      </c>
      <c r="C3" s="144" t="s">
        <v>62</v>
      </c>
      <c r="D3" s="144" t="s">
        <v>71</v>
      </c>
      <c r="E3" s="145" t="s">
        <v>72</v>
      </c>
    </row>
    <row r="4" spans="2:5" ht="14.4">
      <c r="B4" s="146" t="s">
        <v>23</v>
      </c>
      <c r="C4" s="87" t="s">
        <v>63</v>
      </c>
      <c r="D4" s="148">
        <v>276419</v>
      </c>
      <c r="E4" s="148">
        <v>3965</v>
      </c>
    </row>
    <row r="5" spans="2:5" ht="14.4">
      <c r="B5" s="146" t="s">
        <v>25</v>
      </c>
      <c r="C5" s="87" t="s">
        <v>64</v>
      </c>
      <c r="D5" s="148">
        <v>559440</v>
      </c>
      <c r="E5" s="148">
        <v>9536</v>
      </c>
    </row>
    <row r="6" spans="2:5" ht="14.4">
      <c r="B6" s="146" t="s">
        <v>27</v>
      </c>
      <c r="C6" s="87" t="s">
        <v>65</v>
      </c>
      <c r="D6" s="148">
        <v>1552848</v>
      </c>
      <c r="E6" s="148">
        <v>19178</v>
      </c>
    </row>
    <row r="7" spans="2:5" ht="14.4">
      <c r="B7" s="146" t="s">
        <v>29</v>
      </c>
      <c r="C7" s="87" t="s">
        <v>66</v>
      </c>
      <c r="D7" s="148">
        <v>1387086</v>
      </c>
      <c r="E7" s="148">
        <v>11982</v>
      </c>
    </row>
    <row r="8" spans="2:5" ht="14.4">
      <c r="B8" s="146" t="s">
        <v>13</v>
      </c>
      <c r="C8" s="87" t="s">
        <v>13</v>
      </c>
      <c r="D8" s="148">
        <v>521238</v>
      </c>
      <c r="E8" s="148">
        <v>7154</v>
      </c>
    </row>
    <row r="9" spans="2:5" ht="14.4">
      <c r="B9" s="146" t="s">
        <v>32</v>
      </c>
      <c r="C9" s="87" t="s">
        <v>67</v>
      </c>
      <c r="D9" s="148">
        <v>1190574</v>
      </c>
      <c r="E9" s="148">
        <v>16392</v>
      </c>
    </row>
    <row r="10" spans="2:5" ht="14.4">
      <c r="B10" s="146" t="s">
        <v>34</v>
      </c>
      <c r="C10" s="87" t="s">
        <v>68</v>
      </c>
      <c r="D10" s="148">
        <v>683317</v>
      </c>
      <c r="E10" s="148">
        <v>12648</v>
      </c>
    </row>
    <row r="11" spans="2:5" ht="14.4">
      <c r="B11" s="146" t="s">
        <v>36</v>
      </c>
      <c r="C11" s="87" t="s">
        <v>69</v>
      </c>
      <c r="D11" s="148">
        <v>356590</v>
      </c>
      <c r="E11" s="148">
        <v>2601</v>
      </c>
    </row>
    <row r="12" spans="2:5" ht="15" thickBot="1">
      <c r="B12" s="147" t="s">
        <v>38</v>
      </c>
      <c r="C12" s="88" t="s">
        <v>70</v>
      </c>
      <c r="D12" s="149">
        <v>1590242</v>
      </c>
      <c r="E12" s="149">
        <v>415</v>
      </c>
    </row>
    <row r="13" spans="2:5" ht="14.4">
      <c r="B13" s="89"/>
      <c r="C13" s="89"/>
      <c r="D13" s="89"/>
      <c r="E13" s="89"/>
    </row>
    <row r="14" spans="2:5" ht="14.4">
      <c r="B14" s="61"/>
      <c r="C14" s="90" t="s">
        <v>73</v>
      </c>
      <c r="D14" s="150">
        <f>SUM(D4:D13)</f>
        <v>8117754</v>
      </c>
      <c r="E14" s="150">
        <f>SUM(E4:E13)</f>
        <v>83871</v>
      </c>
    </row>
  </sheetData>
  <sheetProtection sheet="1" objects="1" scenarios="1"/>
  <mergeCells count="1">
    <mergeCell ref="B1:E1"/>
  </mergeCells>
  <phoneticPr fontId="0" type="noConversion"/>
  <conditionalFormatting sqref="D14:E14">
    <cfRule type="cellIs" dxfId="0" priority="2" operator="equal">
      <formula>SUM(D4:D12)</formula>
    </cfRule>
  </conditionalFormatting>
  <pageMargins left="0.78740157499999996" right="0.78740157499999996" top="0.62" bottom="0.984251969" header="0.4921259845" footer="0.4921259845"/>
  <pageSetup paperSize="9" scale="89" orientation="landscape" verticalDpi="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1:E22"/>
  <sheetViews>
    <sheetView workbookViewId="0">
      <selection activeCell="A19" sqref="A19"/>
    </sheetView>
  </sheetViews>
  <sheetFormatPr baseColWidth="10" defaultColWidth="14.88671875" defaultRowHeight="13.2"/>
  <cols>
    <col min="1" max="1" width="21.44140625" style="1" bestFit="1" customWidth="1"/>
    <col min="2" max="2" width="16.21875" style="23" customWidth="1"/>
    <col min="3" max="3" width="14.88671875" style="1"/>
    <col min="4" max="4" width="19" style="1" customWidth="1"/>
    <col min="5" max="5" width="4.109375" style="1" customWidth="1"/>
    <col min="6" max="16384" width="14.88671875" style="1"/>
  </cols>
  <sheetData>
    <row r="1" spans="1:2" ht="53.25" customHeight="1">
      <c r="A1" s="31" t="s">
        <v>137</v>
      </c>
      <c r="B1" s="30"/>
    </row>
    <row r="2" spans="1:2" ht="38.25" customHeight="1">
      <c r="A2" s="197" t="s">
        <v>136</v>
      </c>
      <c r="B2" s="197"/>
    </row>
    <row r="3" spans="1:2" ht="16.5" customHeight="1"/>
    <row r="4" spans="1:2" ht="15.6">
      <c r="A4" s="29" t="s">
        <v>135</v>
      </c>
      <c r="B4" s="28" t="s">
        <v>134</v>
      </c>
    </row>
    <row r="5" spans="1:2" ht="15.6">
      <c r="A5" s="27" t="s">
        <v>73</v>
      </c>
      <c r="B5" s="26">
        <v>0.34</v>
      </c>
    </row>
    <row r="6" spans="1:2" ht="15.6">
      <c r="A6" s="27" t="s">
        <v>133</v>
      </c>
      <c r="B6" s="26">
        <v>0.30299999999999999</v>
      </c>
    </row>
    <row r="7" spans="1:2" ht="15.6">
      <c r="A7" s="27" t="s">
        <v>132</v>
      </c>
      <c r="B7" s="26">
        <v>0.3</v>
      </c>
    </row>
    <row r="8" spans="1:2" ht="15.6">
      <c r="A8" s="27" t="s">
        <v>131</v>
      </c>
      <c r="B8" s="26">
        <v>0.28699999999999998</v>
      </c>
    </row>
    <row r="9" spans="1:2" ht="15.6">
      <c r="A9" s="27" t="s">
        <v>130</v>
      </c>
      <c r="B9" s="26">
        <v>0.26400000000000001</v>
      </c>
    </row>
    <row r="10" spans="1:2" ht="15.6">
      <c r="A10" s="27" t="s">
        <v>129</v>
      </c>
      <c r="B10" s="26">
        <v>0.23400000000000001</v>
      </c>
    </row>
    <row r="11" spans="1:2" ht="15.6">
      <c r="A11" s="27" t="s">
        <v>128</v>
      </c>
      <c r="B11" s="26">
        <v>0.23</v>
      </c>
    </row>
    <row r="12" spans="1:2" ht="15.6">
      <c r="A12" s="27" t="s">
        <v>127</v>
      </c>
      <c r="B12" s="26">
        <v>0.21</v>
      </c>
    </row>
    <row r="13" spans="1:2" ht="15.6">
      <c r="A13" s="27" t="s">
        <v>126</v>
      </c>
      <c r="B13" s="26">
        <v>0.21</v>
      </c>
    </row>
    <row r="14" spans="1:2" ht="15.6">
      <c r="A14" s="27" t="s">
        <v>125</v>
      </c>
      <c r="B14" s="26">
        <v>0.186</v>
      </c>
    </row>
    <row r="15" spans="1:2" ht="15.6">
      <c r="A15" s="27" t="s">
        <v>124</v>
      </c>
      <c r="B15" s="26">
        <v>0.18</v>
      </c>
    </row>
    <row r="17" spans="1:5" ht="17.399999999999999">
      <c r="A17" s="165" t="s">
        <v>185</v>
      </c>
      <c r="B17" s="164"/>
      <c r="C17" s="161"/>
      <c r="D17" s="161"/>
    </row>
    <row r="18" spans="1:5" ht="21.3" customHeight="1">
      <c r="A18" s="166" t="s">
        <v>219</v>
      </c>
      <c r="B18" s="159"/>
      <c r="C18" s="159"/>
      <c r="D18" s="159"/>
      <c r="E18" s="24"/>
    </row>
    <row r="19" spans="1:5" ht="18">
      <c r="A19" s="166" t="s">
        <v>186</v>
      </c>
      <c r="B19" s="160"/>
      <c r="C19" s="159"/>
      <c r="D19" s="159"/>
      <c r="E19" s="24"/>
    </row>
    <row r="20" spans="1:5" ht="18">
      <c r="A20" s="166" t="s">
        <v>187</v>
      </c>
      <c r="B20" s="160"/>
      <c r="C20" s="159"/>
      <c r="D20" s="159"/>
      <c r="E20" s="24"/>
    </row>
    <row r="21" spans="1:5" ht="18">
      <c r="A21" s="166" t="s">
        <v>188</v>
      </c>
      <c r="B21" s="160"/>
      <c r="C21" s="159"/>
      <c r="D21" s="159"/>
      <c r="E21" s="24"/>
    </row>
    <row r="22" spans="1:5" ht="15.6">
      <c r="A22" s="166" t="s">
        <v>189</v>
      </c>
      <c r="B22" s="162"/>
      <c r="C22" s="163"/>
      <c r="D22" s="163"/>
      <c r="E22" s="24"/>
    </row>
  </sheetData>
  <mergeCells count="1">
    <mergeCell ref="A2:B2"/>
  </mergeCells>
  <pageMargins left="0.78740157499999996" right="0.78740157499999996" top="0.984251969" bottom="0.984251969" header="0.4921259845" footer="0.4921259845"/>
  <pageSetup paperSize="9" orientation="portrait" verticalDpi="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0" tint="-0.34998626667073579"/>
  </sheetPr>
  <dimension ref="A1:E18"/>
  <sheetViews>
    <sheetView workbookViewId="0">
      <selection activeCell="S20" sqref="S20"/>
    </sheetView>
  </sheetViews>
  <sheetFormatPr baseColWidth="10" defaultColWidth="14.88671875" defaultRowHeight="13.2"/>
  <cols>
    <col min="1" max="1" width="21.44140625" style="1" bestFit="1" customWidth="1"/>
    <col min="2" max="2" width="16.21875" style="23" customWidth="1"/>
    <col min="3" max="4" width="14.88671875" style="1"/>
    <col min="5" max="5" width="4.109375" style="1" customWidth="1"/>
    <col min="6" max="16384" width="14.88671875" style="1"/>
  </cols>
  <sheetData>
    <row r="1" spans="1:2" ht="53.25" customHeight="1">
      <c r="A1" s="31" t="s">
        <v>137</v>
      </c>
      <c r="B1" s="30"/>
    </row>
    <row r="2" spans="1:2" ht="38.25" customHeight="1">
      <c r="A2" s="197" t="s">
        <v>136</v>
      </c>
      <c r="B2" s="197"/>
    </row>
    <row r="3" spans="1:2" ht="16.5" customHeight="1"/>
    <row r="4" spans="1:2" ht="15.6">
      <c r="A4" s="29" t="s">
        <v>135</v>
      </c>
      <c r="B4" s="28" t="s">
        <v>134</v>
      </c>
    </row>
    <row r="5" spans="1:2" ht="15.6">
      <c r="A5" s="27" t="s">
        <v>73</v>
      </c>
      <c r="B5" s="26">
        <v>0.34</v>
      </c>
    </row>
    <row r="6" spans="1:2" ht="15.6">
      <c r="A6" s="27" t="s">
        <v>133</v>
      </c>
      <c r="B6" s="26">
        <v>0.30299999999999999</v>
      </c>
    </row>
    <row r="7" spans="1:2" ht="15.6">
      <c r="A7" s="27" t="s">
        <v>132</v>
      </c>
      <c r="B7" s="26">
        <v>0.3</v>
      </c>
    </row>
    <row r="8" spans="1:2" ht="15.6">
      <c r="A8" s="27" t="s">
        <v>131</v>
      </c>
      <c r="B8" s="26">
        <v>0.28699999999999998</v>
      </c>
    </row>
    <row r="9" spans="1:2" ht="15.6">
      <c r="A9" s="27" t="s">
        <v>130</v>
      </c>
      <c r="B9" s="26">
        <v>0.26400000000000001</v>
      </c>
    </row>
    <row r="10" spans="1:2" ht="15.6">
      <c r="A10" s="27" t="s">
        <v>129</v>
      </c>
      <c r="B10" s="26">
        <v>0.23400000000000001</v>
      </c>
    </row>
    <row r="11" spans="1:2" ht="15.6">
      <c r="A11" s="27" t="s">
        <v>128</v>
      </c>
      <c r="B11" s="26">
        <v>0.23</v>
      </c>
    </row>
    <row r="12" spans="1:2" ht="15.6">
      <c r="A12" s="27" t="s">
        <v>127</v>
      </c>
      <c r="B12" s="26">
        <v>0.21</v>
      </c>
    </row>
    <row r="13" spans="1:2" ht="15.6">
      <c r="A13" s="27" t="s">
        <v>126</v>
      </c>
      <c r="B13" s="26">
        <v>0.21</v>
      </c>
    </row>
    <row r="14" spans="1:2" ht="15.6">
      <c r="A14" s="27" t="s">
        <v>125</v>
      </c>
      <c r="B14" s="26">
        <v>0.186</v>
      </c>
    </row>
    <row r="15" spans="1:2" ht="15.6">
      <c r="A15" s="27" t="s">
        <v>124</v>
      </c>
      <c r="B15" s="26">
        <v>0.18</v>
      </c>
    </row>
    <row r="17" spans="1:5" ht="21.75" customHeight="1">
      <c r="B17" s="25"/>
      <c r="C17" s="24"/>
      <c r="D17" s="24"/>
      <c r="E17" s="24"/>
    </row>
    <row r="18" spans="1:5" ht="15.6">
      <c r="A18" s="24"/>
      <c r="B18" s="25"/>
      <c r="C18" s="24"/>
      <c r="D18" s="24"/>
      <c r="E18" s="24"/>
    </row>
  </sheetData>
  <sheetProtection sheet="1" objects="1" scenarios="1" selectLockedCells="1" selectUnlockedCells="1"/>
  <mergeCells count="1">
    <mergeCell ref="A2:B2"/>
  </mergeCells>
  <pageMargins left="0.78740157499999996" right="0.78740157499999996" top="0.984251969" bottom="0.984251969" header="0.4921259845" footer="0.4921259845"/>
  <pageSetup paperSize="9" orientation="portrait" verticalDpi="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1:F24"/>
  <sheetViews>
    <sheetView zoomScaleNormal="100" workbookViewId="0">
      <selection activeCell="C17" sqref="C17"/>
    </sheetView>
  </sheetViews>
  <sheetFormatPr baseColWidth="10" defaultColWidth="11" defaultRowHeight="13.8"/>
  <cols>
    <col min="1" max="1" width="14.44140625" style="32" customWidth="1"/>
    <col min="2" max="2" width="7.77734375" style="32" customWidth="1"/>
    <col min="3" max="3" width="13" style="32" customWidth="1"/>
    <col min="4" max="4" width="10.21875" style="33" bestFit="1" customWidth="1"/>
    <col min="5" max="5" width="4.109375" style="32" customWidth="1"/>
    <col min="6" max="6" width="4.77734375" style="32" customWidth="1"/>
    <col min="7" max="16384" width="11" style="32"/>
  </cols>
  <sheetData>
    <row r="1" spans="1:5" ht="46.2">
      <c r="A1" s="200" t="s">
        <v>159</v>
      </c>
      <c r="B1" s="201"/>
      <c r="C1" s="201"/>
      <c r="D1" s="201"/>
      <c r="E1" s="201"/>
    </row>
    <row r="2" spans="1:5" ht="18">
      <c r="A2" s="198" t="s">
        <v>158</v>
      </c>
      <c r="B2" s="199"/>
      <c r="C2" s="199"/>
      <c r="D2" s="199"/>
      <c r="E2" s="199"/>
    </row>
    <row r="3" spans="1:5" ht="14.4">
      <c r="A3" s="46"/>
      <c r="B3" s="46"/>
      <c r="C3" s="46"/>
      <c r="D3" s="45"/>
    </row>
    <row r="4" spans="1:5" ht="14.4">
      <c r="A4" s="44" t="s">
        <v>157</v>
      </c>
      <c r="B4" s="44"/>
      <c r="C4" s="43" t="s">
        <v>156</v>
      </c>
      <c r="D4" s="42" t="s">
        <v>155</v>
      </c>
      <c r="E4" s="41"/>
    </row>
    <row r="5" spans="1:5" ht="14.4">
      <c r="A5" s="37" t="s">
        <v>154</v>
      </c>
      <c r="B5" s="37" t="s">
        <v>30</v>
      </c>
      <c r="C5" s="40">
        <f t="shared" ref="C5:C13" si="0">$C$16*D5</f>
        <v>42.075000000000003</v>
      </c>
      <c r="D5" s="39">
        <v>0.56100000000000005</v>
      </c>
      <c r="E5" s="38"/>
    </row>
    <row r="6" spans="1:5" ht="14.4">
      <c r="A6" s="37" t="s">
        <v>153</v>
      </c>
      <c r="B6" s="37" t="s">
        <v>152</v>
      </c>
      <c r="C6" s="40">
        <f t="shared" si="0"/>
        <v>21.000000000000004</v>
      </c>
      <c r="D6" s="39">
        <v>0.28000000000000003</v>
      </c>
      <c r="E6" s="38"/>
    </row>
    <row r="7" spans="1:5" ht="14.4">
      <c r="A7" s="37" t="s">
        <v>151</v>
      </c>
      <c r="B7" s="37" t="s">
        <v>150</v>
      </c>
      <c r="C7" s="40">
        <f t="shared" si="0"/>
        <v>6.9750000000000014</v>
      </c>
      <c r="D7" s="39">
        <v>9.3000000000000013E-2</v>
      </c>
      <c r="E7" s="38"/>
    </row>
    <row r="8" spans="1:5" ht="14.4">
      <c r="A8" s="37" t="s">
        <v>149</v>
      </c>
      <c r="B8" s="37" t="s">
        <v>148</v>
      </c>
      <c r="C8" s="40">
        <f t="shared" si="0"/>
        <v>1.5</v>
      </c>
      <c r="D8" s="39">
        <v>0.02</v>
      </c>
      <c r="E8" s="38"/>
    </row>
    <row r="9" spans="1:5" ht="14.4">
      <c r="A9" s="37" t="s">
        <v>147</v>
      </c>
      <c r="B9" s="37" t="s">
        <v>146</v>
      </c>
      <c r="C9" s="40">
        <f t="shared" si="0"/>
        <v>1.125</v>
      </c>
      <c r="D9" s="39">
        <v>1.4999999999999999E-2</v>
      </c>
      <c r="E9" s="38"/>
    </row>
    <row r="10" spans="1:5" ht="14.4">
      <c r="A10" s="37" t="s">
        <v>145</v>
      </c>
      <c r="B10" s="37" t="s">
        <v>144</v>
      </c>
      <c r="C10" s="40">
        <f t="shared" si="0"/>
        <v>0.75</v>
      </c>
      <c r="D10" s="39">
        <v>0.01</v>
      </c>
      <c r="E10" s="38"/>
    </row>
    <row r="11" spans="1:5" ht="14.4">
      <c r="A11" s="37" t="s">
        <v>143</v>
      </c>
      <c r="B11" s="37" t="s">
        <v>142</v>
      </c>
      <c r="C11" s="40">
        <f t="shared" si="0"/>
        <v>0.75</v>
      </c>
      <c r="D11" s="39">
        <v>0.01</v>
      </c>
      <c r="E11" s="38"/>
    </row>
    <row r="12" spans="1:5" ht="14.4">
      <c r="A12" s="37" t="s">
        <v>141</v>
      </c>
      <c r="B12" s="37" t="s">
        <v>26</v>
      </c>
      <c r="C12" s="40">
        <f t="shared" si="0"/>
        <v>0.1875</v>
      </c>
      <c r="D12" s="39">
        <v>2.5000000000000001E-3</v>
      </c>
      <c r="E12" s="38"/>
    </row>
    <row r="13" spans="1:5" ht="14.4">
      <c r="A13" s="37" t="s">
        <v>140</v>
      </c>
      <c r="B13" s="37" t="s">
        <v>31</v>
      </c>
      <c r="C13" s="40">
        <f t="shared" si="0"/>
        <v>0.15</v>
      </c>
      <c r="D13" s="39">
        <v>2E-3</v>
      </c>
      <c r="E13" s="38"/>
    </row>
    <row r="14" spans="1:5" ht="14.4">
      <c r="A14" s="37" t="s">
        <v>19</v>
      </c>
      <c r="B14" s="37" t="s">
        <v>139</v>
      </c>
      <c r="C14" s="40">
        <f>C16-SUM(C5:C13)</f>
        <v>0.48749999999998295</v>
      </c>
      <c r="D14" s="39">
        <f>1-SUM(D5:D12)</f>
        <v>8.499999999999952E-3</v>
      </c>
    </row>
    <row r="15" spans="1:5" ht="14.4">
      <c r="D15" s="36"/>
    </row>
    <row r="16" spans="1:5" ht="18">
      <c r="A16" s="35" t="s">
        <v>138</v>
      </c>
      <c r="B16" s="35"/>
      <c r="C16" s="34">
        <v>75</v>
      </c>
    </row>
    <row r="19" spans="1:6" ht="22.65" customHeight="1">
      <c r="A19" s="165" t="s">
        <v>185</v>
      </c>
      <c r="B19" s="167"/>
      <c r="C19" s="167"/>
      <c r="D19" s="168"/>
      <c r="E19" s="167"/>
      <c r="F19" s="167"/>
    </row>
    <row r="20" spans="1:6" ht="15.6">
      <c r="A20" s="166" t="s">
        <v>190</v>
      </c>
      <c r="B20" s="167"/>
      <c r="C20" s="167"/>
      <c r="D20" s="168"/>
      <c r="E20" s="167"/>
      <c r="F20" s="167"/>
    </row>
    <row r="21" spans="1:6" ht="15.6">
      <c r="A21" s="166" t="s">
        <v>191</v>
      </c>
      <c r="B21" s="167"/>
      <c r="C21" s="167"/>
      <c r="D21" s="168"/>
      <c r="E21" s="167"/>
      <c r="F21" s="167"/>
    </row>
    <row r="22" spans="1:6" ht="15.6">
      <c r="A22" s="166" t="s">
        <v>192</v>
      </c>
      <c r="B22" s="167"/>
      <c r="C22" s="167"/>
      <c r="D22" s="168"/>
      <c r="E22" s="167"/>
      <c r="F22" s="167"/>
    </row>
    <row r="23" spans="1:6">
      <c r="A23" s="61"/>
    </row>
    <row r="24" spans="1:6">
      <c r="A24" s="61"/>
    </row>
  </sheetData>
  <mergeCells count="2">
    <mergeCell ref="A2:E2"/>
    <mergeCell ref="A1:E1"/>
  </mergeCells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9900"/>
  </sheetPr>
  <dimension ref="B1:H2"/>
  <sheetViews>
    <sheetView showGridLines="0" zoomScale="85" zoomScaleNormal="85" workbookViewId="0">
      <selection activeCell="C38" sqref="C38"/>
    </sheetView>
  </sheetViews>
  <sheetFormatPr baseColWidth="10" defaultColWidth="12.33203125" defaultRowHeight="13.2"/>
  <cols>
    <col min="1" max="1" width="6.44140625" style="183" customWidth="1"/>
    <col min="2" max="2" width="18" style="183" customWidth="1"/>
    <col min="3" max="3" width="12.33203125" style="183"/>
    <col min="4" max="4" width="7.77734375" style="183" customWidth="1"/>
    <col min="5" max="7" width="12.33203125" style="183"/>
    <col min="8" max="8" width="11.44140625" style="183" customWidth="1"/>
    <col min="9" max="16384" width="12.33203125" style="183"/>
  </cols>
  <sheetData>
    <row r="1" spans="2:8" ht="64.5" customHeight="1">
      <c r="B1" s="185" t="s">
        <v>214</v>
      </c>
      <c r="H1" s="184"/>
    </row>
    <row r="2" spans="2:8" ht="13.8" customHeight="1"/>
  </sheetData>
  <pageMargins left="0.78740157499999996" right="0.78740157499999996" top="0.984251969" bottom="0.984251969" header="0.4921259845" footer="0.4921259845"/>
  <headerFooter alignWithMargins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0" tint="-0.249977111117893"/>
  </sheetPr>
  <dimension ref="A1:F22"/>
  <sheetViews>
    <sheetView zoomScaleNormal="100" workbookViewId="0">
      <selection activeCell="C31" sqref="C31"/>
    </sheetView>
  </sheetViews>
  <sheetFormatPr baseColWidth="10" defaultColWidth="11" defaultRowHeight="13.8"/>
  <cols>
    <col min="1" max="1" width="14.44140625" style="61" customWidth="1"/>
    <col min="2" max="2" width="7.77734375" style="61" customWidth="1"/>
    <col min="3" max="3" width="13" style="61" customWidth="1"/>
    <col min="4" max="4" width="10.21875" style="33" bestFit="1" customWidth="1"/>
    <col min="5" max="5" width="4.109375" style="61" customWidth="1"/>
    <col min="6" max="6" width="4.77734375" style="61" customWidth="1"/>
    <col min="7" max="16384" width="11" style="61"/>
  </cols>
  <sheetData>
    <row r="1" spans="1:5" ht="46.2">
      <c r="A1" s="200" t="s">
        <v>159</v>
      </c>
      <c r="B1" s="201"/>
      <c r="C1" s="201"/>
      <c r="D1" s="201"/>
      <c r="E1" s="201"/>
    </row>
    <row r="2" spans="1:5" ht="18">
      <c r="A2" s="198" t="s">
        <v>158</v>
      </c>
      <c r="B2" s="199"/>
      <c r="C2" s="199"/>
      <c r="D2" s="199"/>
      <c r="E2" s="199"/>
    </row>
    <row r="3" spans="1:5" ht="14.4">
      <c r="A3" s="89"/>
      <c r="B3" s="89"/>
      <c r="C3" s="89"/>
      <c r="D3" s="45"/>
    </row>
    <row r="4" spans="1:5" ht="14.4">
      <c r="A4" s="44" t="s">
        <v>157</v>
      </c>
      <c r="B4" s="44"/>
      <c r="C4" s="43" t="s">
        <v>156</v>
      </c>
      <c r="D4" s="42" t="s">
        <v>155</v>
      </c>
      <c r="E4" s="41"/>
    </row>
    <row r="5" spans="1:5" ht="14.4">
      <c r="A5" s="37" t="s">
        <v>154</v>
      </c>
      <c r="B5" s="37" t="s">
        <v>30</v>
      </c>
      <c r="C5" s="40">
        <f t="shared" ref="C5:C13" si="0">$C$16*D5</f>
        <v>34.782000000000004</v>
      </c>
      <c r="D5" s="39">
        <v>0.56100000000000005</v>
      </c>
      <c r="E5" s="38"/>
    </row>
    <row r="6" spans="1:5" ht="14.4">
      <c r="A6" s="37" t="s">
        <v>153</v>
      </c>
      <c r="B6" s="37" t="s">
        <v>152</v>
      </c>
      <c r="C6" s="40">
        <f t="shared" si="0"/>
        <v>17.360000000000003</v>
      </c>
      <c r="D6" s="39">
        <v>0.28000000000000003</v>
      </c>
      <c r="E6" s="38"/>
    </row>
    <row r="7" spans="1:5" ht="14.4">
      <c r="A7" s="37" t="s">
        <v>151</v>
      </c>
      <c r="B7" s="37" t="s">
        <v>150</v>
      </c>
      <c r="C7" s="40">
        <f t="shared" si="0"/>
        <v>5.7660000000000009</v>
      </c>
      <c r="D7" s="39">
        <v>9.3000000000000013E-2</v>
      </c>
      <c r="E7" s="38"/>
    </row>
    <row r="8" spans="1:5" ht="14.4">
      <c r="A8" s="37" t="s">
        <v>149</v>
      </c>
      <c r="B8" s="37" t="s">
        <v>148</v>
      </c>
      <c r="C8" s="40">
        <f t="shared" si="0"/>
        <v>1.24</v>
      </c>
      <c r="D8" s="39">
        <v>0.02</v>
      </c>
      <c r="E8" s="38"/>
    </row>
    <row r="9" spans="1:5" ht="14.4">
      <c r="A9" s="37" t="s">
        <v>147</v>
      </c>
      <c r="B9" s="37" t="s">
        <v>146</v>
      </c>
      <c r="C9" s="40">
        <f t="shared" si="0"/>
        <v>0.92999999999999994</v>
      </c>
      <c r="D9" s="39">
        <v>1.4999999999999999E-2</v>
      </c>
      <c r="E9" s="38"/>
    </row>
    <row r="10" spans="1:5" ht="14.4">
      <c r="A10" s="37" t="s">
        <v>145</v>
      </c>
      <c r="B10" s="37" t="s">
        <v>144</v>
      </c>
      <c r="C10" s="40">
        <f t="shared" si="0"/>
        <v>0.62</v>
      </c>
      <c r="D10" s="39">
        <v>0.01</v>
      </c>
      <c r="E10" s="38"/>
    </row>
    <row r="11" spans="1:5" ht="14.4">
      <c r="A11" s="37" t="s">
        <v>143</v>
      </c>
      <c r="B11" s="37" t="s">
        <v>142</v>
      </c>
      <c r="C11" s="40">
        <f t="shared" si="0"/>
        <v>0.62</v>
      </c>
      <c r="D11" s="39">
        <v>0.01</v>
      </c>
      <c r="E11" s="38"/>
    </row>
    <row r="12" spans="1:5" ht="14.4">
      <c r="A12" s="37" t="s">
        <v>141</v>
      </c>
      <c r="B12" s="37" t="s">
        <v>26</v>
      </c>
      <c r="C12" s="40">
        <f t="shared" si="0"/>
        <v>0.155</v>
      </c>
      <c r="D12" s="39">
        <v>2.5000000000000001E-3</v>
      </c>
      <c r="E12" s="38"/>
    </row>
    <row r="13" spans="1:5" ht="14.4">
      <c r="A13" s="37" t="s">
        <v>140</v>
      </c>
      <c r="B13" s="37" t="s">
        <v>31</v>
      </c>
      <c r="C13" s="40">
        <f t="shared" si="0"/>
        <v>0.124</v>
      </c>
      <c r="D13" s="39">
        <v>2E-3</v>
      </c>
      <c r="E13" s="38"/>
    </row>
    <row r="14" spans="1:5" ht="14.4">
      <c r="A14" s="37" t="s">
        <v>19</v>
      </c>
      <c r="B14" s="37" t="s">
        <v>139</v>
      </c>
      <c r="C14" s="40">
        <f>C16-SUM(C5:C13)</f>
        <v>0.40299999999999159</v>
      </c>
      <c r="D14" s="39">
        <f>1-SUM(D5:D12)</f>
        <v>8.499999999999952E-3</v>
      </c>
    </row>
    <row r="15" spans="1:5" ht="14.4">
      <c r="D15" s="36"/>
    </row>
    <row r="16" spans="1:5" ht="18">
      <c r="A16" s="35" t="s">
        <v>138</v>
      </c>
      <c r="B16" s="35"/>
      <c r="C16" s="34">
        <v>62</v>
      </c>
    </row>
    <row r="19" spans="1:6" ht="22.65" customHeight="1">
      <c r="A19" s="165" t="s">
        <v>185</v>
      </c>
      <c r="B19" s="167"/>
      <c r="C19" s="167"/>
      <c r="D19" s="168"/>
      <c r="E19" s="167"/>
      <c r="F19" s="167"/>
    </row>
    <row r="20" spans="1:6" ht="15.6">
      <c r="A20" s="166" t="s">
        <v>190</v>
      </c>
      <c r="B20" s="167"/>
      <c r="C20" s="167"/>
      <c r="D20" s="168"/>
      <c r="E20" s="167"/>
      <c r="F20" s="167"/>
    </row>
    <row r="21" spans="1:6" ht="15.6">
      <c r="A21" s="166" t="s">
        <v>194</v>
      </c>
      <c r="B21" s="167"/>
      <c r="C21" s="167"/>
      <c r="D21" s="168"/>
      <c r="E21" s="167"/>
      <c r="F21" s="167"/>
    </row>
    <row r="22" spans="1:6" ht="15.6">
      <c r="A22" s="166" t="s">
        <v>193</v>
      </c>
      <c r="B22" s="167"/>
      <c r="C22" s="167"/>
      <c r="D22" s="168"/>
      <c r="E22" s="167"/>
      <c r="F22" s="167"/>
    </row>
  </sheetData>
  <sheetProtection sheet="1" objects="1" scenarios="1"/>
  <mergeCells count="2">
    <mergeCell ref="A1:E1"/>
    <mergeCell ref="A2:E2"/>
  </mergeCells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J2:J18"/>
  <sheetViews>
    <sheetView workbookViewId="0">
      <selection activeCell="K21" sqref="K21"/>
    </sheetView>
  </sheetViews>
  <sheetFormatPr baseColWidth="10" defaultRowHeight="13.2"/>
  <cols>
    <col min="9" max="9" width="5.77734375" customWidth="1"/>
  </cols>
  <sheetData>
    <row r="2" spans="10:10" ht="22.8">
      <c r="J2" s="157" t="s">
        <v>182</v>
      </c>
    </row>
    <row r="3" spans="10:10" ht="15.6">
      <c r="J3" s="99" t="s">
        <v>183</v>
      </c>
    </row>
    <row r="4" spans="10:10" ht="15.6">
      <c r="J4" s="99"/>
    </row>
    <row r="5" spans="10:10" ht="15.6">
      <c r="J5" s="158" t="s">
        <v>216</v>
      </c>
    </row>
    <row r="6" spans="10:10" ht="15.6">
      <c r="J6" s="158" t="s">
        <v>217</v>
      </c>
    </row>
    <row r="7" spans="10:10" ht="15.6">
      <c r="J7" s="158" t="s">
        <v>218</v>
      </c>
    </row>
    <row r="8" spans="10:10" ht="15.6">
      <c r="J8" s="158" t="s">
        <v>184</v>
      </c>
    </row>
    <row r="9" spans="10:10" ht="15.6">
      <c r="J9" s="99"/>
    </row>
    <row r="10" spans="10:10" ht="15.6">
      <c r="J10" s="99"/>
    </row>
    <row r="11" spans="10:10" ht="15.6">
      <c r="J11" s="99"/>
    </row>
    <row r="12" spans="10:10" ht="15.6">
      <c r="J12" s="99"/>
    </row>
    <row r="13" spans="10:10" ht="15.6">
      <c r="J13" s="99"/>
    </row>
    <row r="14" spans="10:10" ht="15.6">
      <c r="J14" s="99"/>
    </row>
    <row r="15" spans="10:10" ht="15.6">
      <c r="J15" s="99"/>
    </row>
    <row r="16" spans="10:10" ht="15.6">
      <c r="J16" s="99"/>
    </row>
    <row r="17" spans="10:10" ht="15.6">
      <c r="J17" s="99"/>
    </row>
    <row r="18" spans="10:10" ht="15.6">
      <c r="J18" s="99"/>
    </row>
  </sheetData>
  <pageMargins left="0.7" right="0.7" top="0.78740157499999996" bottom="0.78740157499999996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92D050"/>
  </sheetPr>
  <dimension ref="A1:O34"/>
  <sheetViews>
    <sheetView zoomScaleNormal="100" workbookViewId="0">
      <selection activeCell="A30" sqref="A30"/>
    </sheetView>
  </sheetViews>
  <sheetFormatPr baseColWidth="10" defaultColWidth="12.44140625" defaultRowHeight="13.2"/>
  <cols>
    <col min="1" max="1" width="8.44140625" style="49" customWidth="1"/>
    <col min="2" max="2" width="8" style="48" bestFit="1" customWidth="1"/>
    <col min="3" max="4" width="9.44140625" style="48" bestFit="1" customWidth="1"/>
    <col min="5" max="5" width="12.44140625" style="47"/>
    <col min="6" max="6" width="8.88671875" style="47" customWidth="1"/>
    <col min="7" max="7" width="6.44140625" style="47" customWidth="1"/>
    <col min="8" max="16384" width="12.44140625" style="47"/>
  </cols>
  <sheetData>
    <row r="1" spans="1:15" s="58" customFormat="1" ht="59.85" customHeight="1">
      <c r="A1" s="202" t="str">
        <f>"Verkehrsunfälle in Österreich "</f>
        <v xml:space="preserve">Verkehrsunfälle in Österreich </v>
      </c>
      <c r="B1" s="202"/>
      <c r="C1" s="202"/>
      <c r="D1" s="202"/>
      <c r="E1" s="202"/>
      <c r="F1" s="202"/>
      <c r="G1" s="202"/>
      <c r="H1" s="59"/>
      <c r="I1" s="59"/>
      <c r="J1" s="59"/>
    </row>
    <row r="2" spans="1:15" s="58" customFormat="1" ht="27.15" customHeight="1">
      <c r="A2" s="203" t="str">
        <f>A5&amp;" bis "&amp;A27</f>
        <v>1992 bis 2014</v>
      </c>
      <c r="B2" s="203"/>
      <c r="C2" s="203"/>
      <c r="D2" s="203"/>
      <c r="E2" s="203"/>
      <c r="F2" s="203"/>
      <c r="G2" s="203"/>
      <c r="H2" s="59"/>
      <c r="I2" s="59"/>
      <c r="J2" s="59"/>
    </row>
    <row r="3" spans="1:15" ht="22.05" customHeight="1">
      <c r="L3" s="54"/>
      <c r="M3" s="54"/>
      <c r="N3" s="54"/>
      <c r="O3" s="54"/>
    </row>
    <row r="4" spans="1:15" ht="18" customHeight="1">
      <c r="A4" s="57" t="s">
        <v>166</v>
      </c>
      <c r="B4" s="56" t="s">
        <v>165</v>
      </c>
      <c r="C4" s="56" t="s">
        <v>164</v>
      </c>
      <c r="D4" s="56" t="s">
        <v>163</v>
      </c>
      <c r="L4" s="55" t="s">
        <v>162</v>
      </c>
      <c r="M4" s="54"/>
      <c r="N4" s="54"/>
      <c r="O4" s="54"/>
    </row>
    <row r="5" spans="1:15" ht="18" customHeight="1">
      <c r="A5" s="53">
        <v>1992</v>
      </c>
      <c r="B5" s="52">
        <v>44730</v>
      </c>
      <c r="C5" s="52">
        <v>57473</v>
      </c>
      <c r="D5" s="52">
        <v>1403</v>
      </c>
      <c r="L5" s="55" t="s">
        <v>161</v>
      </c>
      <c r="M5" s="54"/>
      <c r="N5" s="54"/>
      <c r="O5" s="54"/>
    </row>
    <row r="6" spans="1:15" ht="18" customHeight="1">
      <c r="A6" s="53">
        <v>1993</v>
      </c>
      <c r="B6" s="52">
        <v>41791</v>
      </c>
      <c r="C6" s="52">
        <v>53987</v>
      </c>
      <c r="D6" s="52">
        <v>1283</v>
      </c>
      <c r="L6" s="54"/>
      <c r="M6" s="54"/>
      <c r="N6" s="54"/>
      <c r="O6" s="54"/>
    </row>
    <row r="7" spans="1:15" ht="18" customHeight="1">
      <c r="A7" s="53">
        <v>1994</v>
      </c>
      <c r="B7" s="52">
        <v>42015</v>
      </c>
      <c r="C7" s="52">
        <v>53818</v>
      </c>
      <c r="D7" s="52">
        <v>1338</v>
      </c>
    </row>
    <row r="8" spans="1:15" ht="18" customHeight="1">
      <c r="A8" s="53">
        <v>1995</v>
      </c>
      <c r="B8" s="52">
        <v>38956</v>
      </c>
      <c r="C8" s="52">
        <v>50764</v>
      </c>
      <c r="D8" s="52">
        <v>1210</v>
      </c>
    </row>
    <row r="9" spans="1:15" ht="18" customHeight="1">
      <c r="A9" s="53">
        <v>1996</v>
      </c>
      <c r="B9" s="52">
        <v>38253</v>
      </c>
      <c r="C9" s="52">
        <v>49673</v>
      </c>
      <c r="D9" s="52">
        <v>1027</v>
      </c>
    </row>
    <row r="10" spans="1:15" ht="18" customHeight="1">
      <c r="A10" s="53">
        <v>1997</v>
      </c>
      <c r="B10" s="52">
        <v>39695</v>
      </c>
      <c r="C10" s="52">
        <v>51591</v>
      </c>
      <c r="D10" s="52">
        <v>1105</v>
      </c>
    </row>
    <row r="11" spans="1:15" ht="18" customHeight="1">
      <c r="A11" s="53">
        <v>1998</v>
      </c>
      <c r="B11" s="52">
        <v>39225</v>
      </c>
      <c r="C11" s="52">
        <v>51077</v>
      </c>
      <c r="D11" s="52">
        <v>963</v>
      </c>
    </row>
    <row r="12" spans="1:15" ht="18" customHeight="1">
      <c r="A12" s="53">
        <v>1999</v>
      </c>
      <c r="B12" s="52">
        <v>42348</v>
      </c>
      <c r="C12" s="52">
        <v>54967</v>
      </c>
      <c r="D12" s="52">
        <v>1079</v>
      </c>
    </row>
    <row r="13" spans="1:15" ht="18" customHeight="1">
      <c r="A13" s="53">
        <v>2000</v>
      </c>
      <c r="B13" s="52">
        <v>42126</v>
      </c>
      <c r="C13" s="52">
        <v>54929</v>
      </c>
      <c r="D13" s="52">
        <v>976</v>
      </c>
    </row>
    <row r="14" spans="1:15" ht="18" customHeight="1">
      <c r="A14" s="53">
        <v>2001</v>
      </c>
      <c r="B14" s="52">
        <v>43073</v>
      </c>
      <c r="C14" s="52">
        <v>56265</v>
      </c>
      <c r="D14" s="52">
        <v>958</v>
      </c>
    </row>
    <row r="15" spans="1:15" ht="18" customHeight="1">
      <c r="A15" s="53">
        <v>2002</v>
      </c>
      <c r="B15" s="52">
        <v>43175</v>
      </c>
      <c r="C15" s="52">
        <v>56684</v>
      </c>
      <c r="D15" s="52">
        <v>956</v>
      </c>
    </row>
    <row r="16" spans="1:15" ht="18" customHeight="1">
      <c r="A16" s="53">
        <v>2003</v>
      </c>
      <c r="B16" s="52">
        <v>43426</v>
      </c>
      <c r="C16" s="52">
        <v>56881</v>
      </c>
      <c r="D16" s="52">
        <v>931</v>
      </c>
    </row>
    <row r="17" spans="1:4" ht="18" customHeight="1">
      <c r="A17" s="53">
        <v>2004</v>
      </c>
      <c r="B17" s="52">
        <v>42657</v>
      </c>
      <c r="C17" s="52">
        <v>55857</v>
      </c>
      <c r="D17" s="52">
        <v>878</v>
      </c>
    </row>
    <row r="18" spans="1:4" ht="18" customHeight="1">
      <c r="A18" s="53">
        <v>2005</v>
      </c>
      <c r="B18" s="52">
        <v>40896</v>
      </c>
      <c r="C18" s="52">
        <v>53234</v>
      </c>
      <c r="D18" s="52">
        <v>768</v>
      </c>
    </row>
    <row r="19" spans="1:4" ht="18" customHeight="1">
      <c r="A19" s="53">
        <v>2006</v>
      </c>
      <c r="B19" s="52">
        <v>39884</v>
      </c>
      <c r="C19" s="52">
        <v>51930</v>
      </c>
      <c r="D19" s="52">
        <v>730</v>
      </c>
    </row>
    <row r="20" spans="1:4" ht="18" customHeight="1">
      <c r="A20" s="53">
        <v>2007</v>
      </c>
      <c r="B20" s="52">
        <v>41096</v>
      </c>
      <c r="C20" s="52">
        <v>53211</v>
      </c>
      <c r="D20" s="52">
        <v>691</v>
      </c>
    </row>
    <row r="21" spans="1:4" ht="18" customHeight="1">
      <c r="A21" s="53">
        <v>2008</v>
      </c>
      <c r="B21" s="52">
        <v>39173</v>
      </c>
      <c r="C21" s="52">
        <v>50521</v>
      </c>
      <c r="D21" s="52">
        <v>679</v>
      </c>
    </row>
    <row r="22" spans="1:4" ht="18" customHeight="1">
      <c r="A22" s="53">
        <v>2009</v>
      </c>
      <c r="B22" s="52">
        <v>37925</v>
      </c>
      <c r="C22" s="52">
        <v>49158</v>
      </c>
      <c r="D22" s="52">
        <v>633</v>
      </c>
    </row>
    <row r="23" spans="1:4" ht="18" customHeight="1">
      <c r="A23" s="53">
        <v>2010</v>
      </c>
      <c r="B23" s="52">
        <v>35348</v>
      </c>
      <c r="C23" s="52">
        <v>45858</v>
      </c>
      <c r="D23" s="52">
        <v>552</v>
      </c>
    </row>
    <row r="24" spans="1:4" ht="18" customHeight="1">
      <c r="A24" s="53">
        <v>2011</v>
      </c>
      <c r="B24" s="52">
        <v>35129</v>
      </c>
      <c r="C24" s="52">
        <v>45025</v>
      </c>
      <c r="D24" s="52">
        <v>523</v>
      </c>
    </row>
    <row r="25" spans="1:4" ht="18" customHeight="1">
      <c r="A25" s="53">
        <v>2012</v>
      </c>
      <c r="B25" s="52">
        <v>40831</v>
      </c>
      <c r="C25" s="52">
        <v>50895</v>
      </c>
      <c r="D25" s="52">
        <v>531</v>
      </c>
    </row>
    <row r="26" spans="1:4" ht="18" customHeight="1">
      <c r="A26" s="53">
        <v>2013</v>
      </c>
      <c r="B26" s="52">
        <v>38502</v>
      </c>
      <c r="C26" s="52">
        <v>48044</v>
      </c>
      <c r="D26" s="52">
        <v>455</v>
      </c>
    </row>
    <row r="27" spans="1:4" ht="18" customHeight="1">
      <c r="A27" s="53">
        <v>2014</v>
      </c>
      <c r="B27" s="52">
        <v>37957</v>
      </c>
      <c r="C27" s="52">
        <v>47670</v>
      </c>
      <c r="D27" s="52">
        <v>430</v>
      </c>
    </row>
    <row r="28" spans="1:4">
      <c r="A28" s="47"/>
    </row>
    <row r="29" spans="1:4">
      <c r="A29" s="47"/>
    </row>
    <row r="30" spans="1:4" ht="13.8">
      <c r="A30" s="51" t="s">
        <v>160</v>
      </c>
    </row>
    <row r="31" spans="1:4" ht="13.05" customHeight="1">
      <c r="A31" s="50"/>
      <c r="B31" s="50"/>
      <c r="C31" s="50"/>
      <c r="D31" s="50"/>
    </row>
    <row r="32" spans="1:4">
      <c r="A32" s="50"/>
      <c r="B32" s="50"/>
      <c r="C32" s="50"/>
      <c r="D32" s="50"/>
    </row>
    <row r="33" spans="1:4">
      <c r="A33" s="50"/>
      <c r="B33" s="50"/>
      <c r="C33" s="50"/>
      <c r="D33" s="50"/>
    </row>
    <row r="34" spans="1:4" ht="13.05" customHeight="1"/>
  </sheetData>
  <mergeCells count="2">
    <mergeCell ref="A1:G1"/>
    <mergeCell ref="A2:G2"/>
  </mergeCells>
  <printOptions horizontalCentered="1"/>
  <pageMargins left="0.78740157480314965" right="0.78740157480314965" top="0.59055118110236227" bottom="0.59055118110236227" header="0.31496062992125984" footer="0.31496062992125984"/>
  <pageSetup paperSize="9" orientation="portrait" r:id="rId1"/>
  <rowBreaks count="1" manualBreakCount="1">
    <brk id="16" max="16383" man="1"/>
  </row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0" tint="-0.34998626667073579"/>
  </sheetPr>
  <dimension ref="A1:J34"/>
  <sheetViews>
    <sheetView zoomScaleNormal="100" workbookViewId="0">
      <selection activeCell="Q15" sqref="Q15"/>
    </sheetView>
  </sheetViews>
  <sheetFormatPr baseColWidth="10" defaultColWidth="12.44140625" defaultRowHeight="13.2"/>
  <cols>
    <col min="1" max="1" width="8.44140625" style="49" customWidth="1"/>
    <col min="2" max="2" width="8" style="48" bestFit="1" customWidth="1"/>
    <col min="3" max="4" width="9.44140625" style="48" bestFit="1" customWidth="1"/>
    <col min="5" max="5" width="12.44140625" style="47"/>
    <col min="6" max="6" width="8.88671875" style="47" customWidth="1"/>
    <col min="7" max="7" width="6.44140625" style="47" customWidth="1"/>
    <col min="8" max="16384" width="12.44140625" style="47"/>
  </cols>
  <sheetData>
    <row r="1" spans="1:10" s="58" customFormat="1" ht="59.85" customHeight="1">
      <c r="A1" s="202" t="str">
        <f>"Verkehrsunfälle in Österreich "</f>
        <v xml:space="preserve">Verkehrsunfälle in Österreich </v>
      </c>
      <c r="B1" s="202"/>
      <c r="C1" s="202"/>
      <c r="D1" s="202"/>
      <c r="E1" s="202"/>
      <c r="F1" s="202"/>
      <c r="G1" s="202"/>
      <c r="H1" s="59"/>
      <c r="I1" s="59"/>
      <c r="J1" s="59"/>
    </row>
    <row r="2" spans="1:10" s="58" customFormat="1" ht="27.15" customHeight="1">
      <c r="A2" s="203" t="str">
        <f>A5&amp;" bis "&amp;A27</f>
        <v>1992 bis 2014</v>
      </c>
      <c r="B2" s="203"/>
      <c r="C2" s="203"/>
      <c r="D2" s="203"/>
      <c r="E2" s="203"/>
      <c r="F2" s="203"/>
      <c r="G2" s="203"/>
      <c r="H2" s="59"/>
      <c r="I2" s="59"/>
      <c r="J2" s="59"/>
    </row>
    <row r="3" spans="1:10" ht="22.05" customHeight="1"/>
    <row r="4" spans="1:10" ht="18" customHeight="1">
      <c r="A4" s="57" t="s">
        <v>166</v>
      </c>
      <c r="B4" s="56" t="s">
        <v>165</v>
      </c>
      <c r="C4" s="56" t="s">
        <v>164</v>
      </c>
      <c r="D4" s="56" t="s">
        <v>163</v>
      </c>
    </row>
    <row r="5" spans="1:10" ht="18" customHeight="1">
      <c r="A5" s="53">
        <v>1992</v>
      </c>
      <c r="B5" s="52">
        <v>44730</v>
      </c>
      <c r="C5" s="52">
        <v>57473</v>
      </c>
      <c r="D5" s="52">
        <v>1403</v>
      </c>
    </row>
    <row r="6" spans="1:10" ht="18" customHeight="1">
      <c r="A6" s="53">
        <v>1993</v>
      </c>
      <c r="B6" s="52">
        <v>41791</v>
      </c>
      <c r="C6" s="52">
        <v>53987</v>
      </c>
      <c r="D6" s="52">
        <v>1283</v>
      </c>
    </row>
    <row r="7" spans="1:10" ht="18" customHeight="1">
      <c r="A7" s="53">
        <v>1994</v>
      </c>
      <c r="B7" s="52">
        <v>42015</v>
      </c>
      <c r="C7" s="52">
        <v>53818</v>
      </c>
      <c r="D7" s="52">
        <v>1338</v>
      </c>
    </row>
    <row r="8" spans="1:10" ht="18" customHeight="1">
      <c r="A8" s="53">
        <v>1995</v>
      </c>
      <c r="B8" s="52">
        <v>38956</v>
      </c>
      <c r="C8" s="52">
        <v>50764</v>
      </c>
      <c r="D8" s="52">
        <v>1210</v>
      </c>
    </row>
    <row r="9" spans="1:10" ht="18" customHeight="1">
      <c r="A9" s="53">
        <v>1996</v>
      </c>
      <c r="B9" s="52">
        <v>38253</v>
      </c>
      <c r="C9" s="52">
        <v>49673</v>
      </c>
      <c r="D9" s="52">
        <v>1027</v>
      </c>
    </row>
    <row r="10" spans="1:10" ht="18" customHeight="1">
      <c r="A10" s="53">
        <v>1997</v>
      </c>
      <c r="B10" s="52">
        <v>39695</v>
      </c>
      <c r="C10" s="52">
        <v>51591</v>
      </c>
      <c r="D10" s="52">
        <v>1105</v>
      </c>
    </row>
    <row r="11" spans="1:10" ht="18" customHeight="1">
      <c r="A11" s="53">
        <v>1998</v>
      </c>
      <c r="B11" s="52">
        <v>39225</v>
      </c>
      <c r="C11" s="52">
        <v>51077</v>
      </c>
      <c r="D11" s="52">
        <v>963</v>
      </c>
    </row>
    <row r="12" spans="1:10" ht="18" customHeight="1">
      <c r="A12" s="53">
        <v>1999</v>
      </c>
      <c r="B12" s="52">
        <v>42348</v>
      </c>
      <c r="C12" s="52">
        <v>54967</v>
      </c>
      <c r="D12" s="52">
        <v>1079</v>
      </c>
    </row>
    <row r="13" spans="1:10" ht="18" customHeight="1">
      <c r="A13" s="53">
        <v>2000</v>
      </c>
      <c r="B13" s="52">
        <v>42126</v>
      </c>
      <c r="C13" s="52">
        <v>54929</v>
      </c>
      <c r="D13" s="52">
        <v>976</v>
      </c>
    </row>
    <row r="14" spans="1:10" ht="18" customHeight="1">
      <c r="A14" s="53">
        <v>2001</v>
      </c>
      <c r="B14" s="52">
        <v>43073</v>
      </c>
      <c r="C14" s="52">
        <v>56265</v>
      </c>
      <c r="D14" s="52">
        <v>958</v>
      </c>
    </row>
    <row r="15" spans="1:10" ht="18" customHeight="1">
      <c r="A15" s="53">
        <v>2002</v>
      </c>
      <c r="B15" s="52">
        <v>43175</v>
      </c>
      <c r="C15" s="52">
        <v>56684</v>
      </c>
      <c r="D15" s="52">
        <v>956</v>
      </c>
    </row>
    <row r="16" spans="1:10" ht="18" customHeight="1">
      <c r="A16" s="53">
        <v>2003</v>
      </c>
      <c r="B16" s="52">
        <v>43426</v>
      </c>
      <c r="C16" s="52">
        <v>56881</v>
      </c>
      <c r="D16" s="52">
        <v>931</v>
      </c>
    </row>
    <row r="17" spans="1:4" ht="18" customHeight="1">
      <c r="A17" s="53">
        <v>2004</v>
      </c>
      <c r="B17" s="52">
        <v>42657</v>
      </c>
      <c r="C17" s="52">
        <v>55857</v>
      </c>
      <c r="D17" s="52">
        <v>878</v>
      </c>
    </row>
    <row r="18" spans="1:4" ht="18" customHeight="1">
      <c r="A18" s="53">
        <v>2005</v>
      </c>
      <c r="B18" s="52">
        <v>40896</v>
      </c>
      <c r="C18" s="52">
        <v>53234</v>
      </c>
      <c r="D18" s="52">
        <v>768</v>
      </c>
    </row>
    <row r="19" spans="1:4" ht="18" customHeight="1">
      <c r="A19" s="53">
        <v>2006</v>
      </c>
      <c r="B19" s="52">
        <v>39884</v>
      </c>
      <c r="C19" s="52">
        <v>51930</v>
      </c>
      <c r="D19" s="52">
        <v>730</v>
      </c>
    </row>
    <row r="20" spans="1:4" ht="18" customHeight="1">
      <c r="A20" s="53">
        <v>2007</v>
      </c>
      <c r="B20" s="52">
        <v>41096</v>
      </c>
      <c r="C20" s="52">
        <v>53211</v>
      </c>
      <c r="D20" s="52">
        <v>691</v>
      </c>
    </row>
    <row r="21" spans="1:4" ht="18" customHeight="1">
      <c r="A21" s="53">
        <v>2008</v>
      </c>
      <c r="B21" s="52">
        <v>39173</v>
      </c>
      <c r="C21" s="52">
        <v>50521</v>
      </c>
      <c r="D21" s="52">
        <v>679</v>
      </c>
    </row>
    <row r="22" spans="1:4" ht="18" customHeight="1">
      <c r="A22" s="53">
        <v>2009</v>
      </c>
      <c r="B22" s="52">
        <v>37925</v>
      </c>
      <c r="C22" s="52">
        <v>49158</v>
      </c>
      <c r="D22" s="52">
        <v>633</v>
      </c>
    </row>
    <row r="23" spans="1:4" ht="18" customHeight="1">
      <c r="A23" s="53">
        <v>2010</v>
      </c>
      <c r="B23" s="52">
        <v>35348</v>
      </c>
      <c r="C23" s="52">
        <v>45858</v>
      </c>
      <c r="D23" s="52">
        <v>552</v>
      </c>
    </row>
    <row r="24" spans="1:4" ht="18" customHeight="1">
      <c r="A24" s="53">
        <v>2011</v>
      </c>
      <c r="B24" s="52">
        <v>35129</v>
      </c>
      <c r="C24" s="52">
        <v>45025</v>
      </c>
      <c r="D24" s="52">
        <v>523</v>
      </c>
    </row>
    <row r="25" spans="1:4" ht="18" customHeight="1">
      <c r="A25" s="53">
        <v>2012</v>
      </c>
      <c r="B25" s="52">
        <v>40831</v>
      </c>
      <c r="C25" s="52">
        <v>50895</v>
      </c>
      <c r="D25" s="52">
        <v>531</v>
      </c>
    </row>
    <row r="26" spans="1:4" ht="18" customHeight="1">
      <c r="A26" s="53">
        <v>2013</v>
      </c>
      <c r="B26" s="52">
        <v>38502</v>
      </c>
      <c r="C26" s="52">
        <v>48044</v>
      </c>
      <c r="D26" s="52">
        <v>455</v>
      </c>
    </row>
    <row r="27" spans="1:4" ht="18" customHeight="1">
      <c r="A27" s="53">
        <v>2014</v>
      </c>
      <c r="B27" s="52">
        <v>37957</v>
      </c>
      <c r="C27" s="52">
        <v>47670</v>
      </c>
      <c r="D27" s="52">
        <v>430</v>
      </c>
    </row>
    <row r="28" spans="1:4">
      <c r="A28" s="47"/>
    </row>
    <row r="29" spans="1:4">
      <c r="A29" s="47"/>
    </row>
    <row r="30" spans="1:4" ht="13.8">
      <c r="A30" s="51" t="s">
        <v>160</v>
      </c>
    </row>
    <row r="31" spans="1:4" ht="13.05" customHeight="1">
      <c r="A31" s="50"/>
      <c r="B31" s="50"/>
      <c r="C31" s="50"/>
      <c r="D31" s="50"/>
    </row>
    <row r="32" spans="1:4">
      <c r="A32" s="50"/>
      <c r="B32" s="50"/>
      <c r="C32" s="50"/>
      <c r="D32" s="50"/>
    </row>
    <row r="33" spans="1:4">
      <c r="A33" s="50"/>
      <c r="B33" s="50"/>
      <c r="C33" s="50"/>
      <c r="D33" s="50"/>
    </row>
    <row r="34" spans="1:4" ht="13.05" customHeight="1"/>
  </sheetData>
  <sheetProtection sheet="1" objects="1" scenarios="1" selectLockedCells="1" selectUnlockedCells="1"/>
  <mergeCells count="2">
    <mergeCell ref="A1:G1"/>
    <mergeCell ref="A2:G2"/>
  </mergeCells>
  <printOptions horizontalCentered="1"/>
  <pageMargins left="0.78740157480314965" right="0.78740157480314965" top="0.59055118110236227" bottom="0.59055118110236227" header="0.31496062992125984" footer="0.31496062992125984"/>
  <pageSetup paperSize="9" orientation="portrait" r:id="rId1"/>
  <rowBreaks count="1" manualBreakCount="1">
    <brk id="16" max="16383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6"/>
  </sheetPr>
  <dimension ref="A1:F26"/>
  <sheetViews>
    <sheetView workbookViewId="0">
      <selection activeCell="C37" sqref="C37"/>
    </sheetView>
  </sheetViews>
  <sheetFormatPr baseColWidth="10" defaultRowHeight="13.2"/>
  <cols>
    <col min="1" max="1" width="20.88671875" bestFit="1" customWidth="1"/>
    <col min="2" max="2" width="14.88671875" customWidth="1"/>
    <col min="3" max="3" width="6.44140625" customWidth="1"/>
    <col min="4" max="5" width="10.77734375" customWidth="1"/>
    <col min="6" max="6" width="19" customWidth="1"/>
    <col min="7" max="10" width="10.77734375" customWidth="1"/>
  </cols>
  <sheetData>
    <row r="1" spans="1:3" ht="17.399999999999999">
      <c r="A1" s="204" t="s">
        <v>90</v>
      </c>
      <c r="B1" s="204"/>
      <c r="C1" s="153" t="s">
        <v>97</v>
      </c>
    </row>
    <row r="3" spans="1:3" ht="14.4">
      <c r="A3" s="144" t="s">
        <v>91</v>
      </c>
      <c r="B3" s="154" t="s">
        <v>92</v>
      </c>
    </row>
    <row r="4" spans="1:3" ht="14.4">
      <c r="A4" s="87" t="s">
        <v>75</v>
      </c>
      <c r="B4" s="155">
        <v>500</v>
      </c>
    </row>
    <row r="5" spans="1:3" ht="14.4">
      <c r="A5" s="87" t="s">
        <v>76</v>
      </c>
      <c r="B5" s="155">
        <v>917</v>
      </c>
    </row>
    <row r="6" spans="1:3" ht="14.4">
      <c r="A6" s="87" t="s">
        <v>77</v>
      </c>
      <c r="B6" s="155">
        <v>1350</v>
      </c>
    </row>
    <row r="7" spans="1:3" ht="14.4">
      <c r="A7" s="87" t="s">
        <v>78</v>
      </c>
      <c r="B7" s="155">
        <v>2000</v>
      </c>
    </row>
    <row r="8" spans="1:3" ht="14.4">
      <c r="A8" s="87" t="s">
        <v>79</v>
      </c>
      <c r="B8" s="155">
        <v>2200</v>
      </c>
    </row>
    <row r="9" spans="1:3" ht="14.4">
      <c r="A9" s="87" t="s">
        <v>80</v>
      </c>
      <c r="B9" s="155">
        <v>2250</v>
      </c>
    </row>
    <row r="10" spans="1:3" ht="14.4">
      <c r="A10" s="87" t="s">
        <v>81</v>
      </c>
      <c r="B10" s="155">
        <v>2710</v>
      </c>
    </row>
    <row r="11" spans="1:3" ht="14.4">
      <c r="A11" s="87" t="s">
        <v>82</v>
      </c>
      <c r="B11" s="155">
        <v>2800</v>
      </c>
    </row>
    <row r="12" spans="1:3" ht="14.4">
      <c r="A12" s="87" t="s">
        <v>83</v>
      </c>
      <c r="B12" s="155">
        <v>3510</v>
      </c>
    </row>
    <row r="13" spans="1:3" ht="14.4">
      <c r="A13" s="87" t="s">
        <v>84</v>
      </c>
      <c r="B13" s="155">
        <v>7700</v>
      </c>
    </row>
    <row r="14" spans="1:3" ht="14.4">
      <c r="A14" s="87" t="s">
        <v>85</v>
      </c>
      <c r="B14" s="155">
        <v>10490</v>
      </c>
    </row>
    <row r="15" spans="1:3" ht="14.4">
      <c r="A15" s="87" t="s">
        <v>86</v>
      </c>
      <c r="B15" s="155">
        <v>11340</v>
      </c>
    </row>
    <row r="16" spans="1:3" ht="14.4">
      <c r="A16" s="87" t="s">
        <v>87</v>
      </c>
      <c r="B16" s="155">
        <v>19320</v>
      </c>
    </row>
    <row r="17" spans="1:6" ht="14.4">
      <c r="A17" s="87" t="s">
        <v>88</v>
      </c>
      <c r="B17" s="155">
        <v>21450</v>
      </c>
    </row>
    <row r="18" spans="1:6" ht="14.4">
      <c r="A18" s="87" t="s">
        <v>89</v>
      </c>
      <c r="B18" s="155">
        <v>22610</v>
      </c>
    </row>
    <row r="19" spans="1:6" ht="13.8">
      <c r="A19" s="12"/>
      <c r="B19" s="12"/>
    </row>
    <row r="22" spans="1:6">
      <c r="A22" s="102"/>
      <c r="B22" s="103"/>
      <c r="C22" s="103"/>
      <c r="D22" s="103"/>
      <c r="E22" s="103"/>
      <c r="F22" s="104"/>
    </row>
    <row r="23" spans="1:6" ht="15.6">
      <c r="A23" s="125" t="s">
        <v>103</v>
      </c>
      <c r="B23" s="151"/>
      <c r="C23" s="151"/>
      <c r="D23" s="151"/>
      <c r="E23" s="151"/>
      <c r="F23" s="152"/>
    </row>
    <row r="24" spans="1:6" ht="15.6">
      <c r="A24" s="125" t="s">
        <v>178</v>
      </c>
      <c r="B24" s="151"/>
      <c r="C24" s="151"/>
      <c r="D24" s="151"/>
      <c r="E24" s="151"/>
      <c r="F24" s="152"/>
    </row>
    <row r="25" spans="1:6" ht="15.6">
      <c r="A25" s="107" t="s">
        <v>102</v>
      </c>
      <c r="B25" s="105"/>
      <c r="C25" s="105"/>
      <c r="D25" s="105"/>
      <c r="E25" s="105"/>
      <c r="F25" s="106"/>
    </row>
    <row r="26" spans="1:6">
      <c r="A26" s="108"/>
      <c r="B26" s="109"/>
      <c r="C26" s="109"/>
      <c r="D26" s="109"/>
      <c r="E26" s="109"/>
      <c r="F26" s="110"/>
    </row>
  </sheetData>
  <mergeCells count="1">
    <mergeCell ref="A1:B1"/>
  </mergeCells>
  <phoneticPr fontId="0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6" tint="-0.249977111117893"/>
  </sheetPr>
  <dimension ref="A2:S10"/>
  <sheetViews>
    <sheetView workbookViewId="0">
      <selection activeCell="P19" sqref="P19"/>
    </sheetView>
  </sheetViews>
  <sheetFormatPr baseColWidth="10" defaultRowHeight="13.2"/>
  <cols>
    <col min="1" max="1" width="20.88671875" customWidth="1"/>
    <col min="14" max="14" width="4.88671875" customWidth="1"/>
    <col min="19" max="19" width="27.109375" customWidth="1"/>
  </cols>
  <sheetData>
    <row r="2" spans="1:19" ht="32.4">
      <c r="A2" s="205" t="s">
        <v>123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</row>
    <row r="3" spans="1:19">
      <c r="A3" s="15"/>
      <c r="B3" s="16" t="s">
        <v>122</v>
      </c>
      <c r="C3" s="16" t="s">
        <v>121</v>
      </c>
      <c r="D3" s="16" t="s">
        <v>120</v>
      </c>
      <c r="E3" s="16" t="s">
        <v>119</v>
      </c>
      <c r="F3" s="16" t="s">
        <v>42</v>
      </c>
      <c r="G3" s="16" t="s">
        <v>118</v>
      </c>
      <c r="H3" s="16" t="s">
        <v>117</v>
      </c>
      <c r="I3" s="16" t="s">
        <v>116</v>
      </c>
      <c r="J3" s="16" t="s">
        <v>115</v>
      </c>
      <c r="K3" s="16" t="s">
        <v>114</v>
      </c>
      <c r="L3" s="16" t="s">
        <v>113</v>
      </c>
      <c r="M3" s="16" t="s">
        <v>112</v>
      </c>
      <c r="O3" s="206" t="s">
        <v>179</v>
      </c>
      <c r="P3" s="206"/>
      <c r="Q3" s="206"/>
      <c r="R3" s="206"/>
      <c r="S3" s="206"/>
    </row>
    <row r="4" spans="1:19">
      <c r="A4" s="156" t="s">
        <v>111</v>
      </c>
      <c r="B4" s="17">
        <v>3.2</v>
      </c>
      <c r="C4" s="17">
        <v>5.6</v>
      </c>
      <c r="D4" s="17">
        <v>10.4</v>
      </c>
      <c r="E4" s="17">
        <v>14.3</v>
      </c>
      <c r="F4" s="17">
        <v>19.899999999999999</v>
      </c>
      <c r="G4" s="17">
        <v>22.2</v>
      </c>
      <c r="H4" s="17">
        <v>24.4</v>
      </c>
      <c r="I4" s="17">
        <v>24.2</v>
      </c>
      <c r="J4" s="17">
        <v>20.100000000000001</v>
      </c>
      <c r="K4" s="17">
        <v>14.8</v>
      </c>
      <c r="L4" s="17">
        <v>7.8</v>
      </c>
      <c r="M4" s="17">
        <v>4</v>
      </c>
      <c r="O4" s="206"/>
      <c r="P4" s="206"/>
      <c r="Q4" s="206"/>
      <c r="R4" s="206"/>
      <c r="S4" s="206"/>
    </row>
    <row r="5" spans="1:19">
      <c r="A5" s="156" t="s">
        <v>110</v>
      </c>
      <c r="B5" s="17">
        <v>-4</v>
      </c>
      <c r="C5" s="17">
        <v>-2.9</v>
      </c>
      <c r="D5" s="17">
        <v>0.7</v>
      </c>
      <c r="E5" s="17">
        <v>3.8</v>
      </c>
      <c r="F5" s="17">
        <v>8.4</v>
      </c>
      <c r="G5" s="17">
        <v>11.5</v>
      </c>
      <c r="H5" s="17">
        <v>13.5</v>
      </c>
      <c r="I5" s="17">
        <v>13.5</v>
      </c>
      <c r="J5" s="17">
        <v>10.1</v>
      </c>
      <c r="K5" s="17">
        <v>5.5</v>
      </c>
      <c r="L5" s="17">
        <v>0.60000000000000009</v>
      </c>
      <c r="M5" s="17">
        <v>-2.5</v>
      </c>
      <c r="O5" s="206"/>
      <c r="P5" s="206"/>
      <c r="Q5" s="206"/>
      <c r="R5" s="206"/>
      <c r="S5" s="206"/>
    </row>
    <row r="6" spans="1:19">
      <c r="A6" s="156" t="s">
        <v>109</v>
      </c>
      <c r="B6" s="18">
        <v>59.9</v>
      </c>
      <c r="C6" s="18">
        <v>54.7</v>
      </c>
      <c r="D6" s="18">
        <v>78.7</v>
      </c>
      <c r="E6" s="18">
        <v>83.1</v>
      </c>
      <c r="F6" s="18">
        <v>114.5</v>
      </c>
      <c r="G6" s="18">
        <v>154.80000000000001</v>
      </c>
      <c r="H6" s="18">
        <v>157.5</v>
      </c>
      <c r="I6" s="18">
        <v>151.30000000000001</v>
      </c>
      <c r="J6" s="18">
        <v>101.3</v>
      </c>
      <c r="K6" s="18">
        <v>72.599999999999994</v>
      </c>
      <c r="L6" s="18">
        <v>83</v>
      </c>
      <c r="M6" s="18">
        <v>72.8</v>
      </c>
      <c r="O6" s="206"/>
      <c r="P6" s="206"/>
      <c r="Q6" s="206"/>
      <c r="R6" s="206"/>
      <c r="S6" s="206"/>
    </row>
    <row r="7" spans="1:19">
      <c r="A7" s="156" t="s">
        <v>108</v>
      </c>
      <c r="B7" s="19">
        <v>2.1</v>
      </c>
      <c r="C7" s="19">
        <v>3.3</v>
      </c>
      <c r="D7" s="19">
        <v>4.2</v>
      </c>
      <c r="E7" s="19">
        <v>5.0999999999999996</v>
      </c>
      <c r="F7" s="19">
        <v>6.3</v>
      </c>
      <c r="G7" s="19">
        <v>6.5</v>
      </c>
      <c r="H7" s="19">
        <v>7.1</v>
      </c>
      <c r="I7" s="19">
        <v>6.5</v>
      </c>
      <c r="J7" s="19">
        <v>5.6</v>
      </c>
      <c r="K7" s="19">
        <v>4.2</v>
      </c>
      <c r="L7" s="19">
        <v>2.7</v>
      </c>
      <c r="M7" s="19">
        <v>2</v>
      </c>
      <c r="O7" s="206"/>
      <c r="P7" s="206"/>
      <c r="Q7" s="206"/>
      <c r="R7" s="206"/>
      <c r="S7" s="206"/>
    </row>
    <row r="8" spans="1:19">
      <c r="A8" s="156" t="s">
        <v>107</v>
      </c>
      <c r="B8" s="19">
        <v>10.1</v>
      </c>
      <c r="C8" s="19">
        <v>9.5</v>
      </c>
      <c r="D8" s="19">
        <v>11.9</v>
      </c>
      <c r="E8" s="19">
        <v>11.8</v>
      </c>
      <c r="F8" s="19">
        <v>12.1</v>
      </c>
      <c r="G8" s="19">
        <v>15</v>
      </c>
      <c r="H8" s="19">
        <v>14.4</v>
      </c>
      <c r="I8" s="19">
        <v>13.2</v>
      </c>
      <c r="J8" s="19">
        <v>10.8</v>
      </c>
      <c r="K8" s="19">
        <v>9.3000000000000007</v>
      </c>
      <c r="L8" s="19">
        <v>10.8</v>
      </c>
      <c r="M8" s="19">
        <v>11.8</v>
      </c>
      <c r="O8" s="206"/>
      <c r="P8" s="206"/>
      <c r="Q8" s="206"/>
      <c r="R8" s="206"/>
      <c r="S8" s="206"/>
    </row>
    <row r="9" spans="1:19">
      <c r="A9" s="156" t="s">
        <v>106</v>
      </c>
      <c r="B9" s="20">
        <v>0.05</v>
      </c>
      <c r="C9" s="20">
        <v>5.2000000000000005E-2</v>
      </c>
      <c r="D9" s="20">
        <v>6.3E-2</v>
      </c>
      <c r="E9" s="20">
        <v>7.4999999999999997E-2</v>
      </c>
      <c r="F9" s="20">
        <v>0.10400000000000001</v>
      </c>
      <c r="G9" s="20">
        <v>0.129</v>
      </c>
      <c r="H9" s="20">
        <v>0.14699999999999999</v>
      </c>
      <c r="I9" s="20">
        <v>0.151</v>
      </c>
      <c r="J9" s="20">
        <v>0.128</v>
      </c>
      <c r="K9" s="20">
        <v>9.6000000000000002E-2</v>
      </c>
      <c r="L9" s="20">
        <v>6.7000000000000004E-2</v>
      </c>
      <c r="M9" s="20">
        <v>5.3999999999999999E-2</v>
      </c>
      <c r="O9" s="206"/>
      <c r="P9" s="206"/>
      <c r="Q9" s="206"/>
      <c r="R9" s="206"/>
      <c r="S9" s="206"/>
    </row>
    <row r="10" spans="1:19">
      <c r="O10" s="207"/>
      <c r="P10" s="207"/>
      <c r="Q10" s="207"/>
      <c r="R10" s="207"/>
      <c r="S10" s="207"/>
    </row>
  </sheetData>
  <mergeCells count="2">
    <mergeCell ref="A2:M2"/>
    <mergeCell ref="O3:S10"/>
  </mergeCells>
  <pageMargins left="0.7" right="0.7" top="0.78740157499999996" bottom="0.78740157499999996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S10"/>
  <sheetViews>
    <sheetView workbookViewId="0">
      <selection activeCell="O39" sqref="O39"/>
    </sheetView>
  </sheetViews>
  <sheetFormatPr baseColWidth="10" defaultRowHeight="13.2"/>
  <cols>
    <col min="1" max="1" width="20.109375" customWidth="1"/>
    <col min="14" max="14" width="4.88671875" customWidth="1"/>
    <col min="19" max="19" width="27.109375" customWidth="1"/>
  </cols>
  <sheetData>
    <row r="2" spans="1:19" ht="32.4">
      <c r="A2" s="208" t="s">
        <v>123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</row>
    <row r="3" spans="1:19" ht="12.9" customHeight="1">
      <c r="A3" s="15"/>
      <c r="B3" s="16" t="s">
        <v>122</v>
      </c>
      <c r="C3" s="16" t="s">
        <v>121</v>
      </c>
      <c r="D3" s="16" t="s">
        <v>120</v>
      </c>
      <c r="E3" s="16" t="s">
        <v>119</v>
      </c>
      <c r="F3" s="16" t="s">
        <v>42</v>
      </c>
      <c r="G3" s="16" t="s">
        <v>118</v>
      </c>
      <c r="H3" s="16" t="s">
        <v>117</v>
      </c>
      <c r="I3" s="16" t="s">
        <v>116</v>
      </c>
      <c r="J3" s="16" t="s">
        <v>115</v>
      </c>
      <c r="K3" s="16" t="s">
        <v>114</v>
      </c>
      <c r="L3" s="16" t="s">
        <v>113</v>
      </c>
      <c r="M3" s="16" t="s">
        <v>112</v>
      </c>
      <c r="O3" s="209" t="s">
        <v>179</v>
      </c>
      <c r="P3" s="209"/>
      <c r="Q3" s="209"/>
      <c r="R3" s="209"/>
      <c r="S3" s="209"/>
    </row>
    <row r="4" spans="1:19" ht="12.9" customHeight="1">
      <c r="A4" s="156" t="s">
        <v>111</v>
      </c>
      <c r="B4" s="17">
        <v>3.2</v>
      </c>
      <c r="C4" s="17">
        <v>5.6</v>
      </c>
      <c r="D4" s="17">
        <v>10.4</v>
      </c>
      <c r="E4" s="17">
        <v>14.3</v>
      </c>
      <c r="F4" s="17">
        <v>19.899999999999999</v>
      </c>
      <c r="G4" s="17">
        <v>22.2</v>
      </c>
      <c r="H4" s="17">
        <v>24.4</v>
      </c>
      <c r="I4" s="17">
        <v>24.2</v>
      </c>
      <c r="J4" s="17">
        <v>20.100000000000001</v>
      </c>
      <c r="K4" s="17">
        <v>14.8</v>
      </c>
      <c r="L4" s="17">
        <v>7.8</v>
      </c>
      <c r="M4" s="17">
        <v>4</v>
      </c>
      <c r="O4" s="209"/>
      <c r="P4" s="209"/>
      <c r="Q4" s="209"/>
      <c r="R4" s="209"/>
      <c r="S4" s="209"/>
    </row>
    <row r="5" spans="1:19" ht="12.9" customHeight="1">
      <c r="A5" s="156" t="s">
        <v>110</v>
      </c>
      <c r="B5" s="17">
        <v>-4</v>
      </c>
      <c r="C5" s="17">
        <v>-2.9</v>
      </c>
      <c r="D5" s="17">
        <v>0.7</v>
      </c>
      <c r="E5" s="17">
        <v>3.8</v>
      </c>
      <c r="F5" s="17">
        <v>8.4</v>
      </c>
      <c r="G5" s="17">
        <v>11.5</v>
      </c>
      <c r="H5" s="17">
        <v>13.5</v>
      </c>
      <c r="I5" s="17">
        <v>13.5</v>
      </c>
      <c r="J5" s="17">
        <v>10.1</v>
      </c>
      <c r="K5" s="17">
        <v>5.5</v>
      </c>
      <c r="L5" s="17">
        <v>0.60000000000000009</v>
      </c>
      <c r="M5" s="17">
        <v>-2.5</v>
      </c>
      <c r="O5" s="209"/>
      <c r="P5" s="209"/>
      <c r="Q5" s="209"/>
      <c r="R5" s="209"/>
      <c r="S5" s="209"/>
    </row>
    <row r="6" spans="1:19" ht="12.9" customHeight="1">
      <c r="A6" s="156" t="s">
        <v>109</v>
      </c>
      <c r="B6" s="18">
        <v>59.9</v>
      </c>
      <c r="C6" s="18">
        <v>54.7</v>
      </c>
      <c r="D6" s="18">
        <v>78.7</v>
      </c>
      <c r="E6" s="18">
        <v>83.1</v>
      </c>
      <c r="F6" s="18">
        <v>114.5</v>
      </c>
      <c r="G6" s="18">
        <v>154.80000000000001</v>
      </c>
      <c r="H6" s="18">
        <v>157.5</v>
      </c>
      <c r="I6" s="18">
        <v>151.30000000000001</v>
      </c>
      <c r="J6" s="18">
        <v>101.3</v>
      </c>
      <c r="K6" s="18">
        <v>72.599999999999994</v>
      </c>
      <c r="L6" s="18">
        <v>83</v>
      </c>
      <c r="M6" s="18">
        <v>72.8</v>
      </c>
      <c r="O6" s="209"/>
      <c r="P6" s="209"/>
      <c r="Q6" s="209"/>
      <c r="R6" s="209"/>
      <c r="S6" s="209"/>
    </row>
    <row r="7" spans="1:19" ht="12.9" customHeight="1">
      <c r="A7" s="156" t="s">
        <v>108</v>
      </c>
      <c r="B7" s="19">
        <v>2.1</v>
      </c>
      <c r="C7" s="19">
        <v>3.3</v>
      </c>
      <c r="D7" s="19">
        <v>4.2</v>
      </c>
      <c r="E7" s="19">
        <v>5.0999999999999996</v>
      </c>
      <c r="F7" s="19">
        <v>6.3</v>
      </c>
      <c r="G7" s="19">
        <v>6.5</v>
      </c>
      <c r="H7" s="19">
        <v>7.1</v>
      </c>
      <c r="I7" s="19">
        <v>6.5</v>
      </c>
      <c r="J7" s="19">
        <v>5.6</v>
      </c>
      <c r="K7" s="19">
        <v>4.2</v>
      </c>
      <c r="L7" s="19">
        <v>2.7</v>
      </c>
      <c r="M7" s="19">
        <v>2</v>
      </c>
      <c r="O7" s="209"/>
      <c r="P7" s="209"/>
      <c r="Q7" s="209"/>
      <c r="R7" s="209"/>
      <c r="S7" s="209"/>
    </row>
    <row r="8" spans="1:19" ht="12.9" customHeight="1">
      <c r="A8" s="156" t="s">
        <v>107</v>
      </c>
      <c r="B8" s="19">
        <v>10.1</v>
      </c>
      <c r="C8" s="19">
        <v>9.5</v>
      </c>
      <c r="D8" s="19">
        <v>11.9</v>
      </c>
      <c r="E8" s="19">
        <v>11.8</v>
      </c>
      <c r="F8" s="19">
        <v>12.1</v>
      </c>
      <c r="G8" s="19">
        <v>15</v>
      </c>
      <c r="H8" s="19">
        <v>14.4</v>
      </c>
      <c r="I8" s="19">
        <v>13.2</v>
      </c>
      <c r="J8" s="19">
        <v>10.8</v>
      </c>
      <c r="K8" s="19">
        <v>9.3000000000000007</v>
      </c>
      <c r="L8" s="19">
        <v>10.8</v>
      </c>
      <c r="M8" s="19">
        <v>11.8</v>
      </c>
      <c r="O8" s="209"/>
      <c r="P8" s="209"/>
      <c r="Q8" s="209"/>
      <c r="R8" s="209"/>
      <c r="S8" s="209"/>
    </row>
    <row r="9" spans="1:19" ht="12.9" customHeight="1">
      <c r="A9" s="156" t="s">
        <v>106</v>
      </c>
      <c r="B9" s="20">
        <v>0.05</v>
      </c>
      <c r="C9" s="20">
        <v>5.2000000000000005E-2</v>
      </c>
      <c r="D9" s="20">
        <v>6.3E-2</v>
      </c>
      <c r="E9" s="20">
        <v>7.4999999999999997E-2</v>
      </c>
      <c r="F9" s="20">
        <v>0.10400000000000001</v>
      </c>
      <c r="G9" s="20">
        <v>0.129</v>
      </c>
      <c r="H9" s="20">
        <v>0.14699999999999999</v>
      </c>
      <c r="I9" s="20">
        <v>0.151</v>
      </c>
      <c r="J9" s="20">
        <v>0.128</v>
      </c>
      <c r="K9" s="20">
        <v>9.6000000000000002E-2</v>
      </c>
      <c r="L9" s="20">
        <v>6.7000000000000004E-2</v>
      </c>
      <c r="M9" s="20">
        <v>5.3999999999999999E-2</v>
      </c>
      <c r="O9" s="209"/>
      <c r="P9" s="209"/>
      <c r="Q9" s="209"/>
      <c r="R9" s="209"/>
      <c r="S9" s="209"/>
    </row>
    <row r="10" spans="1:19" ht="12.9" customHeight="1">
      <c r="O10" s="210"/>
      <c r="P10" s="210"/>
      <c r="Q10" s="210"/>
      <c r="R10" s="210"/>
      <c r="S10" s="210"/>
    </row>
  </sheetData>
  <sheetProtection sheet="1" objects="1" scenarios="1"/>
  <mergeCells count="2">
    <mergeCell ref="A2:M2"/>
    <mergeCell ref="O3:S10"/>
  </mergeCells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/>
  </sheetPr>
  <dimension ref="A1:C19"/>
  <sheetViews>
    <sheetView workbookViewId="0">
      <selection activeCell="A18" sqref="A18"/>
    </sheetView>
  </sheetViews>
  <sheetFormatPr baseColWidth="10" defaultColWidth="14.88671875" defaultRowHeight="13.2"/>
  <cols>
    <col min="1" max="2" width="14.88671875" style="1"/>
    <col min="3" max="3" width="24.77734375" style="1" customWidth="1"/>
    <col min="4" max="4" width="4.21875" style="1" customWidth="1"/>
    <col min="5" max="16384" width="14.88671875" style="1"/>
  </cols>
  <sheetData>
    <row r="1" spans="1:3" ht="33.6">
      <c r="A1" s="191" t="s">
        <v>0</v>
      </c>
      <c r="B1" s="191"/>
    </row>
    <row r="2" spans="1:3" ht="15.6">
      <c r="A2" s="99"/>
      <c r="B2" s="99"/>
    </row>
    <row r="3" spans="1:3" ht="15.6">
      <c r="A3" s="98" t="s">
        <v>1</v>
      </c>
      <c r="B3" s="99"/>
    </row>
    <row r="4" spans="1:3" ht="15.6">
      <c r="A4" s="99" t="s">
        <v>2</v>
      </c>
      <c r="B4" s="172">
        <v>2120</v>
      </c>
    </row>
    <row r="5" spans="1:3" ht="15.6">
      <c r="A5" s="99" t="s">
        <v>3</v>
      </c>
      <c r="B5" s="172">
        <v>450</v>
      </c>
    </row>
    <row r="6" spans="1:3" ht="16.2" thickBot="1">
      <c r="A6" s="100" t="s">
        <v>4</v>
      </c>
      <c r="B6" s="173">
        <v>200</v>
      </c>
    </row>
    <row r="7" spans="1:3" ht="15.6">
      <c r="A7" s="99"/>
      <c r="B7" s="99"/>
    </row>
    <row r="8" spans="1:3" ht="15.6">
      <c r="A8" s="99" t="s">
        <v>5</v>
      </c>
      <c r="B8" s="101"/>
    </row>
    <row r="10" spans="1:3" ht="15">
      <c r="A10" s="11"/>
    </row>
    <row r="11" spans="1:3" ht="19.8">
      <c r="A11" s="170" t="s">
        <v>185</v>
      </c>
      <c r="B11" s="171"/>
      <c r="C11" s="171"/>
    </row>
    <row r="12" spans="1:3" ht="22.2" customHeight="1">
      <c r="A12" s="189" t="s">
        <v>195</v>
      </c>
      <c r="B12" s="190"/>
      <c r="C12" s="190"/>
    </row>
    <row r="13" spans="1:3" ht="15.75" customHeight="1">
      <c r="A13" s="174" t="s">
        <v>197</v>
      </c>
      <c r="B13" s="175"/>
      <c r="C13" s="175"/>
    </row>
    <row r="14" spans="1:3" ht="15.6">
      <c r="A14" s="174" t="s">
        <v>231</v>
      </c>
      <c r="B14" s="175"/>
      <c r="C14" s="175"/>
    </row>
    <row r="15" spans="1:3" ht="15.6">
      <c r="A15" s="189" t="s">
        <v>196</v>
      </c>
      <c r="B15" s="190"/>
      <c r="C15" s="190"/>
    </row>
    <row r="16" spans="1:3" ht="15.6">
      <c r="A16" s="174" t="s">
        <v>199</v>
      </c>
      <c r="B16" s="175"/>
      <c r="C16" s="175"/>
    </row>
    <row r="17" spans="1:3" ht="15.6">
      <c r="A17" s="189" t="s">
        <v>202</v>
      </c>
      <c r="B17" s="190"/>
      <c r="C17" s="190"/>
    </row>
    <row r="18" spans="1:3" ht="23.4">
      <c r="A18" s="174" t="s">
        <v>200</v>
      </c>
      <c r="B18" s="161"/>
      <c r="C18" s="161"/>
    </row>
    <row r="19" spans="1:3" ht="15.6">
      <c r="A19" s="174" t="s">
        <v>201</v>
      </c>
      <c r="B19" s="175"/>
      <c r="C19" s="175"/>
    </row>
  </sheetData>
  <mergeCells count="4">
    <mergeCell ref="A12:C12"/>
    <mergeCell ref="A1:B1"/>
    <mergeCell ref="A15:C15"/>
    <mergeCell ref="A17:C17"/>
  </mergeCells>
  <phoneticPr fontId="2" type="noConversion"/>
  <conditionalFormatting sqref="B8">
    <cfRule type="cellIs" dxfId="21" priority="1" operator="equal">
      <formula>SUM($B$4:$B$6)</formula>
    </cfRule>
  </conditionalFormatting>
  <pageMargins left="0.78740157499999996" right="0.78740157499999996" top="0.984251969" bottom="0.984251969" header="0.4921259845" footer="0.4921259845"/>
  <pageSetup paperSize="9" orientation="portrait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</sheetPr>
  <dimension ref="A1:C19"/>
  <sheetViews>
    <sheetView workbookViewId="0">
      <selection activeCell="B33" sqref="B33"/>
    </sheetView>
  </sheetViews>
  <sheetFormatPr baseColWidth="10" defaultColWidth="14.88671875" defaultRowHeight="13.2"/>
  <cols>
    <col min="1" max="2" width="14.88671875" style="1"/>
    <col min="3" max="3" width="24.77734375" style="1" customWidth="1"/>
    <col min="4" max="4" width="4.21875" style="1" customWidth="1"/>
    <col min="5" max="16384" width="14.88671875" style="1"/>
  </cols>
  <sheetData>
    <row r="1" spans="1:3" ht="33.6">
      <c r="A1" s="191" t="s">
        <v>0</v>
      </c>
      <c r="B1" s="191"/>
    </row>
    <row r="2" spans="1:3" ht="15.6">
      <c r="A2" s="99"/>
      <c r="B2" s="99"/>
    </row>
    <row r="3" spans="1:3" ht="15.6">
      <c r="A3" s="98" t="s">
        <v>1</v>
      </c>
      <c r="B3" s="99"/>
    </row>
    <row r="4" spans="1:3" ht="15.6">
      <c r="A4" s="99" t="s">
        <v>2</v>
      </c>
      <c r="B4" s="172">
        <v>2120</v>
      </c>
    </row>
    <row r="5" spans="1:3" ht="15.6">
      <c r="A5" s="99" t="s">
        <v>3</v>
      </c>
      <c r="B5" s="172">
        <v>450</v>
      </c>
    </row>
    <row r="6" spans="1:3" ht="16.2" thickBot="1">
      <c r="A6" s="100" t="s">
        <v>4</v>
      </c>
      <c r="B6" s="173">
        <v>200</v>
      </c>
    </row>
    <row r="7" spans="1:3" ht="15.6">
      <c r="A7" s="99"/>
      <c r="B7" s="99"/>
    </row>
    <row r="8" spans="1:3" ht="15.6">
      <c r="A8" s="99" t="s">
        <v>5</v>
      </c>
      <c r="B8" s="101">
        <f>SUM(B4:B6)</f>
        <v>2770</v>
      </c>
    </row>
    <row r="10" spans="1:3" ht="15">
      <c r="A10" s="11"/>
    </row>
    <row r="11" spans="1:3" ht="19.8">
      <c r="A11" s="170" t="s">
        <v>185</v>
      </c>
      <c r="B11" s="171"/>
      <c r="C11" s="171"/>
    </row>
    <row r="12" spans="1:3" ht="15.6">
      <c r="A12" s="189" t="s">
        <v>195</v>
      </c>
      <c r="B12" s="190"/>
      <c r="C12" s="190"/>
    </row>
    <row r="13" spans="1:3" ht="15.6">
      <c r="A13" s="174" t="s">
        <v>197</v>
      </c>
      <c r="B13" s="175"/>
      <c r="C13" s="175"/>
    </row>
    <row r="14" spans="1:3" ht="15.6">
      <c r="A14" s="174" t="s">
        <v>198</v>
      </c>
      <c r="B14" s="175"/>
      <c r="C14" s="175"/>
    </row>
    <row r="15" spans="1:3" ht="21.6" customHeight="1">
      <c r="A15" s="189" t="s">
        <v>196</v>
      </c>
      <c r="B15" s="190"/>
      <c r="C15" s="190"/>
    </row>
    <row r="16" spans="1:3" ht="15.6">
      <c r="A16" s="174" t="s">
        <v>199</v>
      </c>
      <c r="B16" s="175"/>
      <c r="C16" s="175"/>
    </row>
    <row r="17" spans="1:3" ht="21" customHeight="1">
      <c r="A17" s="189" t="s">
        <v>202</v>
      </c>
      <c r="B17" s="190"/>
      <c r="C17" s="190"/>
    </row>
    <row r="18" spans="1:3" ht="19.05" customHeight="1">
      <c r="A18" s="174" t="s">
        <v>200</v>
      </c>
      <c r="B18" s="161"/>
      <c r="C18" s="161"/>
    </row>
    <row r="19" spans="1:3" ht="15.6">
      <c r="A19" s="174" t="s">
        <v>201</v>
      </c>
      <c r="B19" s="175"/>
      <c r="C19" s="175"/>
    </row>
  </sheetData>
  <sheetProtection sheet="1" objects="1" scenarios="1"/>
  <mergeCells count="4">
    <mergeCell ref="A1:B1"/>
    <mergeCell ref="A12:C12"/>
    <mergeCell ref="A17:C17"/>
    <mergeCell ref="A15:C15"/>
  </mergeCells>
  <conditionalFormatting sqref="B8">
    <cfRule type="cellIs" dxfId="20" priority="1" operator="equal">
      <formula>SUM($B$4:$B$6)</formula>
    </cfRule>
  </conditionalFormatting>
  <pageMargins left="0.78740157499999996" right="0.78740157499999996" top="0.984251969" bottom="0.984251969" header="0.4921259845" footer="0.4921259845"/>
  <pageSetup paperSize="9" orientation="portrait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EBD5F"/>
  </sheetPr>
  <dimension ref="A1:L25"/>
  <sheetViews>
    <sheetView workbookViewId="0">
      <selection activeCell="G24" sqref="G24"/>
    </sheetView>
  </sheetViews>
  <sheetFormatPr baseColWidth="10" defaultRowHeight="13.2"/>
  <cols>
    <col min="1" max="1" width="18.88671875" bestFit="1" customWidth="1"/>
    <col min="2" max="2" width="13.21875" bestFit="1" customWidth="1"/>
    <col min="12" max="12" width="22.88671875" customWidth="1"/>
  </cols>
  <sheetData>
    <row r="1" spans="1:12" ht="43.5" customHeight="1">
      <c r="A1" s="192" t="s">
        <v>100</v>
      </c>
      <c r="B1" s="192"/>
      <c r="C1" s="61"/>
    </row>
    <row r="2" spans="1:12" ht="13.8">
      <c r="A2" s="61"/>
      <c r="B2" s="62"/>
      <c r="C2" s="61"/>
    </row>
    <row r="3" spans="1:12" ht="13.8">
      <c r="A3" s="60" t="s">
        <v>98</v>
      </c>
      <c r="B3" s="74" t="s">
        <v>99</v>
      </c>
      <c r="C3" s="61"/>
    </row>
    <row r="4" spans="1:12" ht="13.8">
      <c r="A4" s="61" t="s">
        <v>14</v>
      </c>
      <c r="B4" s="75">
        <v>1890</v>
      </c>
      <c r="C4" s="61"/>
    </row>
    <row r="5" spans="1:12" ht="13.8">
      <c r="A5" s="61" t="s">
        <v>15</v>
      </c>
      <c r="B5" s="75">
        <v>1740</v>
      </c>
      <c r="C5" s="61"/>
    </row>
    <row r="6" spans="1:12" ht="13.8">
      <c r="A6" s="61" t="s">
        <v>16</v>
      </c>
      <c r="B6" s="75">
        <v>1330</v>
      </c>
      <c r="C6" s="61"/>
    </row>
    <row r="7" spans="1:12" ht="13.8">
      <c r="A7" s="61" t="s">
        <v>17</v>
      </c>
      <c r="B7" s="75">
        <v>1650</v>
      </c>
      <c r="C7" s="61"/>
    </row>
    <row r="8" spans="1:12" ht="13.8">
      <c r="A8" s="61" t="s">
        <v>18</v>
      </c>
      <c r="B8" s="75">
        <v>1380</v>
      </c>
      <c r="C8" s="61"/>
    </row>
    <row r="9" spans="1:12" ht="13.8">
      <c r="A9" s="61" t="s">
        <v>19</v>
      </c>
      <c r="B9" s="75">
        <v>1130</v>
      </c>
      <c r="C9" s="61"/>
    </row>
    <row r="10" spans="1:12" ht="13.8">
      <c r="A10" s="61"/>
      <c r="B10" s="75"/>
      <c r="C10" s="61"/>
    </row>
    <row r="11" spans="1:12" ht="16.2" thickBot="1">
      <c r="A11" s="63" t="s">
        <v>20</v>
      </c>
      <c r="B11" s="76">
        <f>SUM(B4:B10)</f>
        <v>9120</v>
      </c>
      <c r="C11" s="61"/>
    </row>
    <row r="12" spans="1:12" ht="13.8" thickTop="1"/>
    <row r="13" spans="1:12">
      <c r="G13" s="1"/>
      <c r="H13" s="1"/>
      <c r="I13" s="1"/>
      <c r="J13" s="1"/>
      <c r="K13" s="1"/>
      <c r="L13" s="1"/>
    </row>
    <row r="14" spans="1:12" ht="15.6">
      <c r="G14" s="176" t="s">
        <v>101</v>
      </c>
      <c r="H14" s="105"/>
      <c r="I14" s="105"/>
      <c r="J14" s="105"/>
      <c r="K14" s="105"/>
      <c r="L14" s="105"/>
    </row>
    <row r="15" spans="1:12" ht="24.3" customHeight="1">
      <c r="G15" s="177" t="s">
        <v>209</v>
      </c>
      <c r="H15" s="105"/>
      <c r="I15" s="105"/>
      <c r="J15" s="105"/>
      <c r="K15" s="105"/>
      <c r="L15" s="105"/>
    </row>
    <row r="16" spans="1:12" ht="18.600000000000001" customHeight="1">
      <c r="G16" s="178" t="s">
        <v>223</v>
      </c>
      <c r="H16" s="105"/>
      <c r="I16" s="105"/>
      <c r="J16" s="105"/>
      <c r="K16" s="105"/>
      <c r="L16" s="105"/>
    </row>
    <row r="17" spans="7:12" ht="18.600000000000001" customHeight="1">
      <c r="G17" s="177" t="s">
        <v>203</v>
      </c>
      <c r="H17" s="105"/>
      <c r="I17" s="105"/>
      <c r="J17" s="105"/>
      <c r="K17" s="105"/>
      <c r="L17" s="105"/>
    </row>
    <row r="18" spans="7:12" ht="18.600000000000001" customHeight="1">
      <c r="G18" s="178" t="s">
        <v>224</v>
      </c>
      <c r="H18" s="105"/>
      <c r="I18" s="105"/>
      <c r="J18" s="105"/>
      <c r="K18" s="105"/>
      <c r="L18" s="105"/>
    </row>
    <row r="19" spans="7:12" ht="18.600000000000001" customHeight="1">
      <c r="G19" s="177" t="s">
        <v>204</v>
      </c>
      <c r="H19" s="105"/>
      <c r="I19" s="105"/>
      <c r="J19" s="105"/>
      <c r="K19" s="105"/>
      <c r="L19" s="105"/>
    </row>
    <row r="20" spans="7:12" ht="15.6">
      <c r="G20" s="178" t="s">
        <v>225</v>
      </c>
      <c r="H20" s="105"/>
      <c r="I20" s="105"/>
      <c r="J20" s="105"/>
      <c r="K20" s="105"/>
      <c r="L20" s="105"/>
    </row>
    <row r="21" spans="7:12" ht="18" customHeight="1">
      <c r="G21" s="177" t="s">
        <v>205</v>
      </c>
      <c r="H21" s="105"/>
      <c r="I21" s="105"/>
      <c r="J21" s="105"/>
      <c r="K21" s="105"/>
      <c r="L21" s="105"/>
    </row>
    <row r="22" spans="7:12" ht="15.6">
      <c r="G22" s="178" t="s">
        <v>168</v>
      </c>
      <c r="H22" s="105"/>
      <c r="I22" s="105"/>
      <c r="J22" s="105"/>
      <c r="K22" s="105"/>
      <c r="L22" s="105"/>
    </row>
    <row r="23" spans="7:12" ht="15.6">
      <c r="G23" s="177" t="s">
        <v>207</v>
      </c>
      <c r="H23" s="105"/>
      <c r="I23" s="105"/>
      <c r="J23" s="105"/>
      <c r="K23" s="105"/>
      <c r="L23" s="105"/>
    </row>
    <row r="24" spans="7:12" ht="18">
      <c r="G24" s="178" t="s">
        <v>208</v>
      </c>
      <c r="H24" s="105"/>
      <c r="I24" s="105"/>
      <c r="J24" s="105"/>
      <c r="K24" s="105"/>
      <c r="L24" s="105"/>
    </row>
    <row r="25" spans="7:12">
      <c r="G25" s="105"/>
      <c r="H25" s="105"/>
      <c r="I25" s="105"/>
      <c r="J25" s="105"/>
      <c r="K25" s="105"/>
      <c r="L25" s="105"/>
    </row>
  </sheetData>
  <mergeCells count="1">
    <mergeCell ref="A1:B1"/>
  </mergeCells>
  <phoneticPr fontId="0" type="noConversion"/>
  <conditionalFormatting sqref="B11">
    <cfRule type="cellIs" dxfId="19" priority="1" operator="equal">
      <formula>SUM($B$4:$B$9)</formula>
    </cfRule>
    <cfRule type="cellIs" dxfId="18" priority="3" stopIfTrue="1" operator="notEqual">
      <formula>SUM(B4:B9)</formula>
    </cfRule>
  </conditionalFormatting>
  <conditionalFormatting sqref="B11">
    <cfRule type="cellIs" dxfId="17" priority="2" operator="equal">
      <formula>SUM($B$4:$B$6)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</sheetPr>
  <dimension ref="A1:L27"/>
  <sheetViews>
    <sheetView workbookViewId="0">
      <selection activeCell="F1" sqref="F1:G1"/>
    </sheetView>
  </sheetViews>
  <sheetFormatPr baseColWidth="10" defaultColWidth="11" defaultRowHeight="13.2"/>
  <cols>
    <col min="1" max="1" width="18.88671875" style="1" bestFit="1" customWidth="1"/>
    <col min="2" max="2" width="13.21875" style="1" bestFit="1" customWidth="1"/>
    <col min="3" max="11" width="11" style="1"/>
    <col min="12" max="12" width="22.88671875" style="1" customWidth="1"/>
    <col min="13" max="16384" width="11" style="1"/>
  </cols>
  <sheetData>
    <row r="1" spans="1:12" ht="43.5" customHeight="1">
      <c r="A1" s="192" t="s">
        <v>100</v>
      </c>
      <c r="B1" s="192"/>
      <c r="C1" s="61"/>
    </row>
    <row r="2" spans="1:12" ht="13.8">
      <c r="A2" s="61"/>
      <c r="B2" s="62"/>
      <c r="C2" s="61"/>
    </row>
    <row r="3" spans="1:12" ht="13.8">
      <c r="A3" s="60" t="s">
        <v>98</v>
      </c>
      <c r="B3" s="74" t="s">
        <v>99</v>
      </c>
      <c r="C3" s="61"/>
    </row>
    <row r="4" spans="1:12" ht="13.8">
      <c r="A4" s="61" t="s">
        <v>14</v>
      </c>
      <c r="B4" s="75">
        <v>1890</v>
      </c>
      <c r="C4" s="61"/>
    </row>
    <row r="5" spans="1:12" ht="13.8">
      <c r="A5" s="61" t="s">
        <v>15</v>
      </c>
      <c r="B5" s="75">
        <v>1740</v>
      </c>
      <c r="C5" s="61"/>
    </row>
    <row r="6" spans="1:12" ht="13.8">
      <c r="A6" s="61" t="s">
        <v>16</v>
      </c>
      <c r="B6" s="75">
        <v>1330</v>
      </c>
      <c r="C6" s="61"/>
    </row>
    <row r="7" spans="1:12" ht="13.8">
      <c r="A7" s="61" t="s">
        <v>17</v>
      </c>
      <c r="B7" s="75">
        <v>1650</v>
      </c>
      <c r="C7" s="61"/>
    </row>
    <row r="8" spans="1:12" ht="13.8">
      <c r="A8" s="61" t="s">
        <v>18</v>
      </c>
      <c r="B8" s="75">
        <v>1380</v>
      </c>
      <c r="C8" s="61"/>
    </row>
    <row r="9" spans="1:12" ht="13.8">
      <c r="A9" s="61" t="s">
        <v>19</v>
      </c>
      <c r="B9" s="75">
        <v>1130</v>
      </c>
      <c r="C9" s="61"/>
    </row>
    <row r="10" spans="1:12" ht="13.8">
      <c r="A10" s="61"/>
      <c r="B10" s="75"/>
      <c r="C10" s="61"/>
    </row>
    <row r="11" spans="1:12" ht="16.2" thickBot="1">
      <c r="A11" s="63" t="s">
        <v>20</v>
      </c>
      <c r="B11" s="76">
        <f>SUM(B4:B10)</f>
        <v>9120</v>
      </c>
      <c r="C11" s="61"/>
    </row>
    <row r="12" spans="1:12" ht="13.8" thickTop="1"/>
    <row r="15" spans="1:12" ht="24.3" customHeight="1">
      <c r="G15" s="176" t="s">
        <v>101</v>
      </c>
      <c r="H15" s="105"/>
      <c r="I15" s="105"/>
      <c r="J15" s="105"/>
      <c r="K15" s="105"/>
      <c r="L15" s="105"/>
    </row>
    <row r="16" spans="1:12" ht="18.600000000000001" customHeight="1">
      <c r="G16" s="177" t="s">
        <v>209</v>
      </c>
      <c r="H16" s="105"/>
      <c r="I16" s="105"/>
      <c r="J16" s="105"/>
      <c r="K16" s="105"/>
      <c r="L16" s="105"/>
    </row>
    <row r="17" spans="7:12" ht="18.600000000000001" customHeight="1">
      <c r="G17" s="178" t="s">
        <v>167</v>
      </c>
      <c r="H17" s="105"/>
      <c r="I17" s="105"/>
      <c r="J17" s="105"/>
      <c r="K17" s="105"/>
      <c r="L17" s="105"/>
    </row>
    <row r="18" spans="7:12" ht="18.600000000000001" customHeight="1">
      <c r="G18" s="177" t="s">
        <v>203</v>
      </c>
      <c r="H18" s="105"/>
      <c r="I18" s="105"/>
      <c r="J18" s="105"/>
      <c r="K18" s="105"/>
      <c r="L18" s="105"/>
    </row>
    <row r="19" spans="7:12" ht="18.600000000000001" customHeight="1">
      <c r="G19" s="178" t="s">
        <v>169</v>
      </c>
      <c r="H19" s="105"/>
      <c r="I19" s="105"/>
      <c r="J19" s="105"/>
      <c r="K19" s="105"/>
      <c r="L19" s="105"/>
    </row>
    <row r="20" spans="7:12" ht="18.600000000000001" customHeight="1">
      <c r="G20" s="178" t="s">
        <v>206</v>
      </c>
      <c r="H20" s="105"/>
      <c r="I20" s="105"/>
      <c r="J20" s="105"/>
      <c r="K20" s="105"/>
      <c r="L20" s="105"/>
    </row>
    <row r="21" spans="7:12" ht="15.6">
      <c r="G21" s="177" t="s">
        <v>204</v>
      </c>
      <c r="H21" s="105"/>
      <c r="I21" s="105"/>
      <c r="J21" s="105"/>
      <c r="K21" s="105"/>
      <c r="L21" s="105"/>
    </row>
    <row r="22" spans="7:12" ht="18" customHeight="1">
      <c r="G22" s="178" t="s">
        <v>169</v>
      </c>
      <c r="H22" s="105"/>
      <c r="I22" s="105"/>
      <c r="J22" s="105"/>
      <c r="K22" s="105"/>
      <c r="L22" s="105"/>
    </row>
    <row r="23" spans="7:12" ht="15.6">
      <c r="G23" s="177" t="s">
        <v>205</v>
      </c>
      <c r="H23" s="105"/>
      <c r="I23" s="105"/>
      <c r="J23" s="105"/>
      <c r="K23" s="105"/>
      <c r="L23" s="105"/>
    </row>
    <row r="24" spans="7:12" ht="15.6">
      <c r="G24" s="178" t="s">
        <v>168</v>
      </c>
      <c r="H24" s="105"/>
      <c r="I24" s="105"/>
      <c r="J24" s="105"/>
      <c r="K24" s="105"/>
      <c r="L24" s="105"/>
    </row>
    <row r="25" spans="7:12" ht="15.6">
      <c r="G25" s="177" t="s">
        <v>207</v>
      </c>
      <c r="H25" s="105"/>
      <c r="I25" s="105"/>
      <c r="J25" s="105"/>
      <c r="K25" s="105"/>
      <c r="L25" s="105"/>
    </row>
    <row r="26" spans="7:12" ht="18">
      <c r="G26" s="178" t="s">
        <v>208</v>
      </c>
      <c r="H26" s="105"/>
      <c r="I26" s="105"/>
      <c r="J26" s="105"/>
      <c r="K26" s="105"/>
      <c r="L26" s="105"/>
    </row>
    <row r="27" spans="7:12">
      <c r="G27" s="105"/>
      <c r="H27" s="105"/>
      <c r="I27" s="105"/>
      <c r="J27" s="105"/>
      <c r="K27" s="105"/>
      <c r="L27" s="105"/>
    </row>
  </sheetData>
  <sheetProtection sheet="1" objects="1" scenarios="1"/>
  <mergeCells count="1">
    <mergeCell ref="A1:B1"/>
  </mergeCells>
  <conditionalFormatting sqref="B11">
    <cfRule type="cellIs" dxfId="16" priority="1" operator="equal">
      <formula>SUM($B$4:$B$9)</formula>
    </cfRule>
    <cfRule type="cellIs" dxfId="15" priority="3" stopIfTrue="1" operator="notEqual">
      <formula>SUM(B4:B9)</formula>
    </cfRule>
  </conditionalFormatting>
  <conditionalFormatting sqref="B11">
    <cfRule type="cellIs" dxfId="14" priority="2" operator="equal">
      <formula>SUM($B$4:$B$6)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/>
  </sheetPr>
  <dimension ref="B1:K16"/>
  <sheetViews>
    <sheetView showGridLines="0" workbookViewId="0">
      <selection activeCell="F12" sqref="F12"/>
    </sheetView>
  </sheetViews>
  <sheetFormatPr baseColWidth="10" defaultColWidth="11.44140625" defaultRowHeight="13.8"/>
  <cols>
    <col min="1" max="1" width="4.44140625" style="64" customWidth="1"/>
    <col min="2" max="2" width="17" style="64" customWidth="1"/>
    <col min="3" max="3" width="6" style="64" customWidth="1"/>
    <col min="4" max="4" width="11.44140625" style="64" customWidth="1"/>
    <col min="5" max="5" width="5.21875" style="64" customWidth="1"/>
    <col min="6" max="6" width="56.21875" style="64" customWidth="1"/>
    <col min="7" max="7" width="28.44140625" style="64" customWidth="1"/>
    <col min="8" max="16384" width="11.44140625" style="64"/>
  </cols>
  <sheetData>
    <row r="1" spans="2:11" ht="22.95" customHeight="1"/>
    <row r="2" spans="2:11" ht="15.6">
      <c r="B2" s="73" t="s">
        <v>104</v>
      </c>
    </row>
    <row r="4" spans="2:11">
      <c r="B4" s="65" t="s">
        <v>21</v>
      </c>
      <c r="C4" s="65"/>
      <c r="D4" s="66" t="s">
        <v>22</v>
      </c>
      <c r="F4" s="111"/>
      <c r="G4" s="112"/>
      <c r="H4" s="112"/>
      <c r="I4" s="112"/>
      <c r="J4" s="112"/>
      <c r="K4" s="113"/>
    </row>
    <row r="5" spans="2:11" ht="15.6">
      <c r="B5" s="67" t="s">
        <v>23</v>
      </c>
      <c r="C5" s="68" t="s">
        <v>24</v>
      </c>
      <c r="D5" s="69">
        <v>1450</v>
      </c>
      <c r="F5" s="114" t="s">
        <v>171</v>
      </c>
      <c r="G5" s="115"/>
      <c r="H5" s="115"/>
      <c r="I5" s="115"/>
      <c r="J5" s="115"/>
      <c r="K5" s="116"/>
    </row>
    <row r="6" spans="2:11" ht="15.6">
      <c r="B6" s="67" t="s">
        <v>25</v>
      </c>
      <c r="C6" s="68" t="s">
        <v>26</v>
      </c>
      <c r="D6" s="69">
        <v>3755</v>
      </c>
      <c r="F6" s="179" t="s">
        <v>170</v>
      </c>
      <c r="G6" s="115"/>
      <c r="H6" s="115"/>
      <c r="I6" s="115"/>
      <c r="J6" s="115"/>
      <c r="K6" s="116"/>
    </row>
    <row r="7" spans="2:11" ht="15.6">
      <c r="B7" s="67" t="s">
        <v>27</v>
      </c>
      <c r="C7" s="68" t="s">
        <v>28</v>
      </c>
      <c r="D7" s="69">
        <v>10282</v>
      </c>
      <c r="F7" s="114" t="s">
        <v>61</v>
      </c>
      <c r="G7" s="115"/>
      <c r="H7" s="115"/>
      <c r="I7" s="115"/>
      <c r="J7" s="115"/>
      <c r="K7" s="116"/>
    </row>
    <row r="8" spans="2:11" ht="15.6">
      <c r="B8" s="67" t="s">
        <v>29</v>
      </c>
      <c r="C8" s="68" t="s">
        <v>30</v>
      </c>
      <c r="D8" s="69">
        <v>9148</v>
      </c>
      <c r="F8" s="114" t="s">
        <v>226</v>
      </c>
      <c r="G8" s="117"/>
      <c r="H8" s="117"/>
      <c r="I8" s="117"/>
      <c r="J8" s="117"/>
      <c r="K8" s="118"/>
    </row>
    <row r="9" spans="2:11">
      <c r="B9" s="67" t="s">
        <v>13</v>
      </c>
      <c r="C9" s="68" t="s">
        <v>31</v>
      </c>
      <c r="D9" s="69">
        <v>5093</v>
      </c>
      <c r="F9" s="119"/>
      <c r="G9" s="120"/>
      <c r="H9" s="120"/>
      <c r="I9" s="120"/>
      <c r="J9" s="120"/>
      <c r="K9" s="121"/>
    </row>
    <row r="10" spans="2:11">
      <c r="B10" s="67" t="s">
        <v>32</v>
      </c>
      <c r="C10" s="68" t="s">
        <v>33</v>
      </c>
      <c r="D10" s="69">
        <v>7641</v>
      </c>
    </row>
    <row r="11" spans="2:11">
      <c r="B11" s="67" t="s">
        <v>34</v>
      </c>
      <c r="C11" s="68" t="s">
        <v>35</v>
      </c>
      <c r="D11" s="69">
        <v>5925</v>
      </c>
    </row>
    <row r="12" spans="2:11">
      <c r="B12" s="67" t="s">
        <v>36</v>
      </c>
      <c r="C12" s="68" t="s">
        <v>37</v>
      </c>
      <c r="D12" s="69">
        <v>2769</v>
      </c>
    </row>
    <row r="13" spans="2:11">
      <c r="B13" s="67" t="s">
        <v>38</v>
      </c>
      <c r="C13" s="68" t="s">
        <v>39</v>
      </c>
      <c r="D13" s="69">
        <v>11921</v>
      </c>
    </row>
    <row r="14" spans="2:11">
      <c r="B14" s="70" t="s">
        <v>40</v>
      </c>
      <c r="C14" s="70"/>
      <c r="D14" s="71"/>
      <c r="E14" s="72"/>
    </row>
    <row r="16" spans="2:11">
      <c r="B16" s="61"/>
      <c r="C16" s="61"/>
    </row>
  </sheetData>
  <phoneticPr fontId="0" type="noConversion"/>
  <conditionalFormatting sqref="D14">
    <cfRule type="cellIs" dxfId="13" priority="1" operator="equal">
      <formula>SUM($D$5:$D$13)</formula>
    </cfRule>
  </conditionalFormatting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E17"/>
  <sheetViews>
    <sheetView showGridLines="0" workbookViewId="0">
      <selection activeCell="K30" sqref="K30"/>
    </sheetView>
  </sheetViews>
  <sheetFormatPr baseColWidth="10" defaultColWidth="11.44140625" defaultRowHeight="13.2"/>
  <cols>
    <col min="1" max="1" width="4.44140625" style="3" customWidth="1"/>
    <col min="2" max="2" width="17" style="3" customWidth="1"/>
    <col min="3" max="3" width="5.88671875" style="3" customWidth="1"/>
    <col min="4" max="5" width="11.44140625" style="3" customWidth="1"/>
    <col min="6" max="6" width="13" style="3" customWidth="1"/>
    <col min="7" max="16384" width="11.44140625" style="3"/>
  </cols>
  <sheetData>
    <row r="1" spans="2:5" ht="22.95" customHeight="1"/>
    <row r="2" spans="2:5" ht="18">
      <c r="B2" s="122" t="s">
        <v>104</v>
      </c>
      <c r="C2" s="64"/>
      <c r="D2" s="64"/>
    </row>
    <row r="3" spans="2:5" ht="13.8">
      <c r="B3" s="64"/>
      <c r="C3" s="64"/>
      <c r="D3" s="64"/>
    </row>
    <row r="4" spans="2:5" ht="13.8">
      <c r="B4" s="65" t="s">
        <v>21</v>
      </c>
      <c r="C4" s="68"/>
      <c r="D4" s="66" t="s">
        <v>22</v>
      </c>
    </row>
    <row r="5" spans="2:5" ht="13.8">
      <c r="B5" s="67" t="s">
        <v>23</v>
      </c>
      <c r="C5" s="68" t="s">
        <v>24</v>
      </c>
      <c r="D5" s="69">
        <v>1450</v>
      </c>
    </row>
    <row r="6" spans="2:5" ht="13.8">
      <c r="B6" s="67" t="s">
        <v>25</v>
      </c>
      <c r="C6" s="68" t="s">
        <v>26</v>
      </c>
      <c r="D6" s="69">
        <v>3755</v>
      </c>
    </row>
    <row r="7" spans="2:5" ht="13.8">
      <c r="B7" s="67" t="s">
        <v>27</v>
      </c>
      <c r="C7" s="68" t="s">
        <v>28</v>
      </c>
      <c r="D7" s="69">
        <v>10282</v>
      </c>
    </row>
    <row r="8" spans="2:5" ht="13.8">
      <c r="B8" s="67" t="s">
        <v>29</v>
      </c>
      <c r="C8" s="68" t="s">
        <v>30</v>
      </c>
      <c r="D8" s="69">
        <v>9148</v>
      </c>
    </row>
    <row r="9" spans="2:5" ht="13.8">
      <c r="B9" s="67" t="s">
        <v>13</v>
      </c>
      <c r="C9" s="68" t="s">
        <v>31</v>
      </c>
      <c r="D9" s="69">
        <v>5093</v>
      </c>
    </row>
    <row r="10" spans="2:5" ht="13.8">
      <c r="B10" s="67" t="s">
        <v>32</v>
      </c>
      <c r="C10" s="68" t="s">
        <v>33</v>
      </c>
      <c r="D10" s="69">
        <v>7641</v>
      </c>
    </row>
    <row r="11" spans="2:5" ht="13.8">
      <c r="B11" s="67" t="s">
        <v>34</v>
      </c>
      <c r="C11" s="68" t="s">
        <v>35</v>
      </c>
      <c r="D11" s="69">
        <v>5925</v>
      </c>
    </row>
    <row r="12" spans="2:5" ht="13.8">
      <c r="B12" s="67" t="s">
        <v>36</v>
      </c>
      <c r="C12" s="68" t="s">
        <v>37</v>
      </c>
      <c r="D12" s="69">
        <v>2769</v>
      </c>
    </row>
    <row r="13" spans="2:5" ht="13.8">
      <c r="B13" s="67" t="s">
        <v>38</v>
      </c>
      <c r="C13" s="68" t="s">
        <v>39</v>
      </c>
      <c r="D13" s="69">
        <v>11921</v>
      </c>
    </row>
    <row r="14" spans="2:5" ht="13.8">
      <c r="B14" s="70" t="s">
        <v>40</v>
      </c>
      <c r="C14" s="70"/>
      <c r="D14" s="71">
        <f>SUM(D5:D13)</f>
        <v>57984</v>
      </c>
      <c r="E14" s="4"/>
    </row>
    <row r="17" spans="2:3">
      <c r="B17"/>
      <c r="C17"/>
    </row>
  </sheetData>
  <sheetProtection sheet="1" objects="1" scenarios="1" selectLockedCells="1" selectUnlockedCells="1"/>
  <conditionalFormatting sqref="D14">
    <cfRule type="cellIs" dxfId="12" priority="1" operator="equal">
      <formula>SUM($D$5:$D$13)</formula>
    </cfRule>
  </conditionalFormatting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/>
  </sheetPr>
  <dimension ref="A1:G20"/>
  <sheetViews>
    <sheetView workbookViewId="0">
      <selection activeCell="A18" sqref="A18"/>
    </sheetView>
  </sheetViews>
  <sheetFormatPr baseColWidth="10" defaultColWidth="11.44140625" defaultRowHeight="15"/>
  <cols>
    <col min="1" max="5" width="11.44140625" style="2"/>
    <col min="6" max="6" width="35.33203125" style="2" customWidth="1"/>
    <col min="7" max="16384" width="11.44140625" style="2"/>
  </cols>
  <sheetData>
    <row r="1" spans="1:7" ht="33.6">
      <c r="A1" s="193" t="s">
        <v>6</v>
      </c>
      <c r="B1" s="193"/>
      <c r="C1" s="193"/>
      <c r="D1" s="193"/>
      <c r="E1" s="193"/>
    </row>
    <row r="2" spans="1:7" ht="15.6">
      <c r="A2" s="77"/>
      <c r="B2" s="77"/>
      <c r="C2" s="77"/>
      <c r="D2" s="77"/>
      <c r="E2" s="77"/>
    </row>
    <row r="3" spans="1:7" ht="15.6">
      <c r="A3" s="77"/>
      <c r="B3" s="77" t="s">
        <v>7</v>
      </c>
      <c r="C3" s="77" t="s">
        <v>8</v>
      </c>
      <c r="D3" s="77" t="s">
        <v>9</v>
      </c>
      <c r="E3" s="77" t="s">
        <v>10</v>
      </c>
    </row>
    <row r="4" spans="1:7" ht="15.6">
      <c r="A4" s="77" t="s">
        <v>11</v>
      </c>
      <c r="B4" s="77">
        <v>1244</v>
      </c>
      <c r="C4" s="77">
        <v>7488</v>
      </c>
      <c r="D4" s="77">
        <v>7456</v>
      </c>
      <c r="E4" s="77">
        <v>3488</v>
      </c>
    </row>
    <row r="5" spans="1:7" ht="15.6">
      <c r="A5" s="77" t="s">
        <v>12</v>
      </c>
      <c r="B5" s="77">
        <v>4855</v>
      </c>
      <c r="C5" s="77">
        <v>3544</v>
      </c>
      <c r="D5" s="77">
        <v>4421</v>
      </c>
      <c r="E5" s="77">
        <v>5357</v>
      </c>
    </row>
    <row r="6" spans="1:7" ht="15.6">
      <c r="A6" s="77" t="s">
        <v>13</v>
      </c>
      <c r="B6" s="77">
        <v>3266</v>
      </c>
      <c r="C6" s="77">
        <v>2877</v>
      </c>
      <c r="D6" s="77">
        <v>3345</v>
      </c>
      <c r="E6" s="77">
        <v>4822</v>
      </c>
    </row>
    <row r="7" spans="1:7" ht="15.6">
      <c r="A7" s="77"/>
      <c r="B7" s="77"/>
      <c r="C7" s="77"/>
      <c r="D7" s="77"/>
      <c r="E7" s="77"/>
    </row>
    <row r="8" spans="1:7" ht="15.6">
      <c r="A8" s="77" t="s">
        <v>5</v>
      </c>
      <c r="B8" s="78"/>
      <c r="C8" s="78"/>
      <c r="D8" s="78"/>
      <c r="E8" s="78"/>
    </row>
    <row r="12" spans="1:7" ht="15.6">
      <c r="A12" s="91"/>
      <c r="B12" s="92"/>
      <c r="C12" s="92"/>
      <c r="D12" s="92"/>
      <c r="E12" s="92"/>
      <c r="F12" s="93"/>
      <c r="G12" s="3"/>
    </row>
    <row r="13" spans="1:7" ht="15.6">
      <c r="A13" s="125" t="s">
        <v>173</v>
      </c>
      <c r="B13" s="123"/>
      <c r="C13" s="123"/>
      <c r="D13" s="123"/>
      <c r="E13" s="123"/>
      <c r="F13" s="124"/>
      <c r="G13" s="3"/>
    </row>
    <row r="14" spans="1:7" ht="23.85" customHeight="1">
      <c r="A14" s="125" t="s">
        <v>180</v>
      </c>
      <c r="B14" s="123"/>
      <c r="C14" s="123"/>
      <c r="D14" s="123"/>
      <c r="E14" s="123"/>
      <c r="F14" s="124"/>
      <c r="G14" s="3"/>
    </row>
    <row r="15" spans="1:7" ht="19.8" customHeight="1">
      <c r="A15" s="126" t="s">
        <v>229</v>
      </c>
      <c r="B15" s="115"/>
      <c r="C15" s="115"/>
      <c r="D15" s="115"/>
      <c r="E15" s="115"/>
      <c r="F15" s="94"/>
      <c r="G15" s="3"/>
    </row>
    <row r="16" spans="1:7" ht="17.399999999999999" customHeight="1">
      <c r="A16" s="126" t="s">
        <v>227</v>
      </c>
      <c r="B16" s="126"/>
      <c r="C16" s="126"/>
      <c r="D16" s="126"/>
      <c r="E16" s="126"/>
      <c r="F16" s="94"/>
      <c r="G16" s="3"/>
    </row>
    <row r="17" spans="1:7" ht="15.6">
      <c r="A17" s="125" t="s">
        <v>172</v>
      </c>
      <c r="B17" s="115"/>
      <c r="C17" s="115"/>
      <c r="D17" s="115"/>
      <c r="E17" s="115"/>
      <c r="F17" s="94"/>
      <c r="G17" s="3"/>
    </row>
    <row r="18" spans="1:7" ht="23.85" customHeight="1">
      <c r="A18" s="126" t="s">
        <v>232</v>
      </c>
      <c r="B18" s="115"/>
      <c r="C18" s="115"/>
      <c r="D18" s="115"/>
      <c r="E18" s="115"/>
      <c r="F18" s="94"/>
      <c r="G18" s="3"/>
    </row>
    <row r="19" spans="1:7" ht="15.6">
      <c r="A19" s="95"/>
      <c r="B19" s="96"/>
      <c r="C19" s="96"/>
      <c r="D19" s="96"/>
      <c r="E19" s="96"/>
      <c r="F19" s="97"/>
      <c r="G19" s="3"/>
    </row>
    <row r="20" spans="1:7">
      <c r="A20" s="3"/>
      <c r="B20" s="3"/>
      <c r="C20" s="3"/>
      <c r="D20" s="3"/>
      <c r="E20" s="3"/>
      <c r="F20" s="3"/>
      <c r="G20" s="3"/>
    </row>
  </sheetData>
  <mergeCells count="1">
    <mergeCell ref="A1:E1"/>
  </mergeCells>
  <phoneticPr fontId="0" type="noConversion"/>
  <conditionalFormatting sqref="B8:E8">
    <cfRule type="cellIs" dxfId="11" priority="2" operator="equal">
      <formula>SUM(B4:B6)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26</vt:i4>
      </vt:variant>
      <vt:variant>
        <vt:lpstr>Diagramme</vt:lpstr>
      </vt:variant>
      <vt:variant>
        <vt:i4>1</vt:i4>
      </vt:variant>
      <vt:variant>
        <vt:lpstr>Benannte Bereiche</vt:lpstr>
      </vt:variant>
      <vt:variant>
        <vt:i4>14</vt:i4>
      </vt:variant>
    </vt:vector>
  </HeadingPairs>
  <TitlesOfParts>
    <vt:vector size="41" baseType="lpstr">
      <vt:lpstr>Tipps</vt:lpstr>
      <vt:lpstr>Diagrammelemente</vt:lpstr>
      <vt:lpstr>Übung 1</vt:lpstr>
      <vt:lpstr>Lösung 1</vt:lpstr>
      <vt:lpstr>Übung 2</vt:lpstr>
      <vt:lpstr>Lösung 2</vt:lpstr>
      <vt:lpstr>Übung 3</vt:lpstr>
      <vt:lpstr>Lösung 3</vt:lpstr>
      <vt:lpstr>Übung 4</vt:lpstr>
      <vt:lpstr>Lösung 4</vt:lpstr>
      <vt:lpstr>Übung 5</vt:lpstr>
      <vt:lpstr>Lösung  5</vt:lpstr>
      <vt:lpstr>Übung 6</vt:lpstr>
      <vt:lpstr>Lösung 6</vt:lpstr>
      <vt:lpstr>Übung 7</vt:lpstr>
      <vt:lpstr>Lösung 7</vt:lpstr>
      <vt:lpstr>Übung 8</vt:lpstr>
      <vt:lpstr>Lösung 8</vt:lpstr>
      <vt:lpstr>Übung 9</vt:lpstr>
      <vt:lpstr>Lösung 9</vt:lpstr>
      <vt:lpstr>Diagramm verschieben</vt:lpstr>
      <vt:lpstr>Übung 10</vt:lpstr>
      <vt:lpstr>Lösung 10</vt:lpstr>
      <vt:lpstr>Übung 11</vt:lpstr>
      <vt:lpstr>Wetterdaten</vt:lpstr>
      <vt:lpstr>Lösung</vt:lpstr>
      <vt:lpstr>Lösung 11</vt:lpstr>
      <vt:lpstr>'Lösung 10'!_f408d64f_STF_Dekoration_1_CN1</vt:lpstr>
      <vt:lpstr>_f408d64f_STF_Dekoration_1_CN1</vt:lpstr>
      <vt:lpstr>'Lösung 10'!_f408d64f_STF_Fuss_1_CN1</vt:lpstr>
      <vt:lpstr>_f408d64f_STF_Fuss_1_CN1</vt:lpstr>
      <vt:lpstr>'Lösung 10'!_f408d64f_STF_Koerper_1_CN1</vt:lpstr>
      <vt:lpstr>_f408d64f_STF_Koerper_1_CN1</vt:lpstr>
      <vt:lpstr>'Lösung 10'!_f408d64f_STF_Tabellenkopf_1_CN1</vt:lpstr>
      <vt:lpstr>_f408d64f_STF_Tabellenkopf_1_CN1</vt:lpstr>
      <vt:lpstr>'Lösung 10'!_f408d64f_STF_Titel_1_CN1</vt:lpstr>
      <vt:lpstr>_f408d64f_STF_Titel_1_CN1</vt:lpstr>
      <vt:lpstr>'Lösung 10'!_f408d64f_STF_Vorspalte_1_CN1</vt:lpstr>
      <vt:lpstr>_f408d64f_STF_Vorspalte_1_CN1</vt:lpstr>
      <vt:lpstr>'Lösung 10'!Drucktitel</vt:lpstr>
      <vt:lpstr>'Übung 10'!Drucktitel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Diagramme erstellen und verändern</dc:title>
  <dc:creator>Easy4me</dc:creator>
  <cp:lastModifiedBy>Easy4me</cp:lastModifiedBy>
  <cp:lastPrinted>2006-02-05T22:44:30Z</cp:lastPrinted>
  <dcterms:created xsi:type="dcterms:W3CDTF">1996-10-17T05:27:31Z</dcterms:created>
  <dcterms:modified xsi:type="dcterms:W3CDTF">2021-01-04T20:48:30Z</dcterms:modified>
  <cp:category>Diagramme</cp:category>
</cp:coreProperties>
</file>